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90" windowHeight="10770" activeTab="0"/>
  </bookViews>
  <sheets>
    <sheet name="2019-03" sheetId="1" r:id="rId1"/>
  </sheets>
  <definedNames/>
  <calcPr fullCalcOnLoad="1"/>
</workbook>
</file>

<file path=xl/sharedStrings.xml><?xml version="1.0" encoding="utf-8"?>
<sst xmlns="http://schemas.openxmlformats.org/spreadsheetml/2006/main" count="252" uniqueCount="105">
  <si>
    <t>北滘慈善会爱心超市物品领取收支月报表2019年3月份</t>
  </si>
  <si>
    <t>摘要</t>
  </si>
  <si>
    <t>票数</t>
  </si>
  <si>
    <t>备注</t>
  </si>
  <si>
    <t>上月结存</t>
  </si>
  <si>
    <t>本月收入</t>
  </si>
  <si>
    <t>本月领出</t>
  </si>
  <si>
    <t>本月结存</t>
  </si>
  <si>
    <t>制表：</t>
  </si>
  <si>
    <t>盘点：梁结池、李艳燕</t>
  </si>
  <si>
    <t>审核：</t>
  </si>
  <si>
    <t>本月个人捐赠物品：</t>
  </si>
  <si>
    <t>单位：券</t>
  </si>
  <si>
    <t>种类</t>
  </si>
  <si>
    <t>品种</t>
  </si>
  <si>
    <t>品牌</t>
  </si>
  <si>
    <t>规格</t>
  </si>
  <si>
    <t>单位</t>
  </si>
  <si>
    <t>单价</t>
  </si>
  <si>
    <t>数量</t>
  </si>
  <si>
    <t>物品价值</t>
  </si>
  <si>
    <t>小计</t>
  </si>
  <si>
    <t>合计</t>
  </si>
  <si>
    <t>食品</t>
  </si>
  <si>
    <t>米</t>
  </si>
  <si>
    <t>白燕油香粘米</t>
  </si>
  <si>
    <t>10kg</t>
  </si>
  <si>
    <t>包</t>
  </si>
  <si>
    <t>小农粘米</t>
  </si>
  <si>
    <t>15kg</t>
  </si>
  <si>
    <t>白燕双竹粘米</t>
  </si>
  <si>
    <t>25kg</t>
  </si>
  <si>
    <t>鹰唛花生油</t>
  </si>
  <si>
    <t>1.8L</t>
  </si>
  <si>
    <t>瓶</t>
  </si>
  <si>
    <t>厨宝花生油</t>
  </si>
  <si>
    <t>5L</t>
  </si>
  <si>
    <t>总计</t>
  </si>
  <si>
    <t>慈善会购入物品：</t>
  </si>
  <si>
    <t>本月发出物品：</t>
  </si>
  <si>
    <t>生鱼牌粘米</t>
  </si>
  <si>
    <t>5kg</t>
  </si>
  <si>
    <t>油</t>
  </si>
  <si>
    <t>4L</t>
  </si>
  <si>
    <t>4.5L</t>
  </si>
  <si>
    <t>面</t>
  </si>
  <si>
    <t>即食面</t>
  </si>
  <si>
    <t>1+5</t>
  </si>
  <si>
    <t>虾仁面</t>
  </si>
  <si>
    <t>2kg</t>
  </si>
  <si>
    <t>箱</t>
  </si>
  <si>
    <t>900g</t>
  </si>
  <si>
    <t>5连包</t>
  </si>
  <si>
    <t>酱油</t>
  </si>
  <si>
    <t>500g</t>
  </si>
  <si>
    <t>生抽</t>
  </si>
  <si>
    <t>1.9kg</t>
  </si>
  <si>
    <t>1.75L</t>
  </si>
  <si>
    <t>腐乳</t>
  </si>
  <si>
    <t>322g</t>
  </si>
  <si>
    <t>335g</t>
  </si>
  <si>
    <t>砂糖</t>
  </si>
  <si>
    <t>454g</t>
  </si>
  <si>
    <t>450g</t>
  </si>
  <si>
    <t>蚝油</t>
  </si>
  <si>
    <t>700g</t>
  </si>
  <si>
    <t>腊肉</t>
  </si>
  <si>
    <t>300g</t>
  </si>
  <si>
    <t>腊肠</t>
  </si>
  <si>
    <t>麦片</t>
  </si>
  <si>
    <t>600g</t>
  </si>
  <si>
    <t>豆鼓鱼</t>
  </si>
  <si>
    <t>227g</t>
  </si>
  <si>
    <t>罐</t>
  </si>
  <si>
    <t>盐</t>
  </si>
  <si>
    <t>蜜枣</t>
  </si>
  <si>
    <t>梳打饼</t>
  </si>
  <si>
    <t>陈皮</t>
  </si>
  <si>
    <t>盒</t>
  </si>
  <si>
    <t>蛋卷</t>
  </si>
  <si>
    <t>日用品</t>
  </si>
  <si>
    <t>洗衣粉</t>
  </si>
  <si>
    <t>470g</t>
  </si>
  <si>
    <t>509g</t>
  </si>
  <si>
    <t>1.8kg</t>
  </si>
  <si>
    <t>纸巾</t>
  </si>
  <si>
    <t>条</t>
  </si>
  <si>
    <t>洗发水</t>
  </si>
  <si>
    <t>1.75g</t>
  </si>
  <si>
    <t>沐浴露</t>
  </si>
  <si>
    <t>2L</t>
  </si>
  <si>
    <t>洗衣液</t>
  </si>
  <si>
    <t>牙膏</t>
  </si>
  <si>
    <t>支</t>
  </si>
  <si>
    <t>蚊香</t>
  </si>
  <si>
    <t>3+1</t>
  </si>
  <si>
    <t>卫生巾</t>
  </si>
  <si>
    <t>电饭煲</t>
  </si>
  <si>
    <t>个</t>
  </si>
  <si>
    <t>电风扇</t>
  </si>
  <si>
    <t>台</t>
  </si>
  <si>
    <t>水壶</t>
  </si>
  <si>
    <t>温水壶</t>
  </si>
  <si>
    <t>豆浆机</t>
  </si>
  <si>
    <t>北滘慈善会爱心超市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</si>
</sst>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</numFmts>
  <fonts count="46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  <font>
      <b/>
      <sz val="11"/>
      <color indexed="62"/>
      <name val="宋体"/>
      <family val="0"/>
    </font>
    <font>
      <sz val="12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176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85">
    <xf numFmtId="0" fontId="0" fillId="0" borderId="0" xfId="0" applyAlignment="1">
      <alignment vertical="center"/>
    </xf>
    <xf numFmtId="0" fontId="0" fillId="0" borderId="0" xfId="65" applyFill="1">
      <alignment/>
      <protection/>
    </xf>
    <xf numFmtId="0" fontId="1" fillId="0" borderId="0" xfId="66" applyFont="1" applyFill="1" applyAlignment="1">
      <alignment horizontal="center" wrapText="1"/>
      <protection/>
    </xf>
    <xf numFmtId="0" fontId="1" fillId="0" borderId="0" xfId="66" applyFont="1" applyFill="1">
      <alignment/>
      <protection/>
    </xf>
    <xf numFmtId="0" fontId="2" fillId="0" borderId="9" xfId="66" applyFont="1" applyFill="1" applyBorder="1" applyAlignment="1">
      <alignment horizontal="center" wrapText="1"/>
      <protection/>
    </xf>
    <xf numFmtId="0" fontId="2" fillId="0" borderId="9" xfId="66" applyFont="1" applyFill="1" applyBorder="1">
      <alignment/>
      <protection/>
    </xf>
    <xf numFmtId="0" fontId="0" fillId="0" borderId="9" xfId="66" applyFill="1" applyBorder="1">
      <alignment/>
      <protection/>
    </xf>
    <xf numFmtId="0" fontId="3" fillId="0" borderId="9" xfId="66" applyFont="1" applyFill="1" applyBorder="1" applyAlignment="1">
      <alignment horizontal="center" vertical="center" wrapText="1"/>
      <protection/>
    </xf>
    <xf numFmtId="0" fontId="3" fillId="0" borderId="9" xfId="66" applyFont="1" applyFill="1" applyBorder="1" applyAlignment="1">
      <alignment horizontal="center" vertical="center"/>
      <protection/>
    </xf>
    <xf numFmtId="0" fontId="2" fillId="0" borderId="10" xfId="66" applyFont="1" applyFill="1" applyBorder="1" applyAlignment="1">
      <alignment horizontal="center" wrapText="1"/>
      <protection/>
    </xf>
    <xf numFmtId="0" fontId="2" fillId="0" borderId="11" xfId="66" applyFont="1" applyFill="1" applyBorder="1" applyAlignment="1">
      <alignment horizontal="center" wrapText="1"/>
      <protection/>
    </xf>
    <xf numFmtId="0" fontId="2" fillId="0" borderId="12" xfId="66" applyFont="1" applyFill="1" applyBorder="1" applyAlignment="1">
      <alignment horizontal="center" wrapText="1"/>
      <protection/>
    </xf>
    <xf numFmtId="0" fontId="2" fillId="0" borderId="13" xfId="66" applyFont="1" applyFill="1" applyBorder="1" applyAlignment="1">
      <alignment horizontal="left" wrapText="1"/>
      <protection/>
    </xf>
    <xf numFmtId="0" fontId="0" fillId="0" borderId="13" xfId="66" applyFill="1" applyBorder="1" applyAlignment="1">
      <alignment horizontal="left"/>
      <protection/>
    </xf>
    <xf numFmtId="0" fontId="0" fillId="0" borderId="0" xfId="66" applyFill="1" applyBorder="1" applyAlignment="1">
      <alignment horizontal="left"/>
      <protection/>
    </xf>
    <xf numFmtId="0" fontId="2" fillId="0" borderId="0" xfId="66" applyFont="1" applyFill="1" applyAlignment="1">
      <alignment horizontal="center" wrapText="1"/>
      <protection/>
    </xf>
    <xf numFmtId="0" fontId="2" fillId="0" borderId="0" xfId="66" applyFont="1" applyFill="1" applyBorder="1" applyAlignment="1">
      <alignment/>
      <protection/>
    </xf>
    <xf numFmtId="0" fontId="2" fillId="0" borderId="0" xfId="66" applyFont="1" applyFill="1" applyAlignment="1">
      <alignment horizontal="left" wrapText="1"/>
      <protection/>
    </xf>
    <xf numFmtId="0" fontId="0" fillId="0" borderId="0" xfId="66" applyFill="1" applyAlignment="1">
      <alignment horizontal="left"/>
      <protection/>
    </xf>
    <xf numFmtId="0" fontId="0" fillId="0" borderId="0" xfId="66" applyFill="1" applyAlignment="1">
      <alignment/>
      <protection/>
    </xf>
    <xf numFmtId="0" fontId="2" fillId="0" borderId="0" xfId="66" applyFont="1" applyFill="1">
      <alignment/>
      <protection/>
    </xf>
    <xf numFmtId="0" fontId="2" fillId="0" borderId="0" xfId="66" applyFont="1" applyFill="1" applyAlignment="1">
      <alignment/>
      <protection/>
    </xf>
    <xf numFmtId="0" fontId="0" fillId="0" borderId="0" xfId="66" applyFont="1" applyFill="1" applyAlignment="1">
      <alignment horizontal="center" wrapText="1"/>
      <protection/>
    </xf>
    <xf numFmtId="0" fontId="0" fillId="0" borderId="0" xfId="66" applyFont="1" applyFill="1">
      <alignment/>
      <protection/>
    </xf>
    <xf numFmtId="0" fontId="2" fillId="0" borderId="9" xfId="66" applyFont="1" applyFill="1" applyBorder="1" applyAlignment="1">
      <alignment horizontal="center" vertical="center" wrapText="1"/>
      <protection/>
    </xf>
    <xf numFmtId="0" fontId="2" fillId="0" borderId="9" xfId="66" applyFont="1" applyFill="1" applyBorder="1" applyAlignment="1">
      <alignment horizontal="center" vertical="center"/>
      <protection/>
    </xf>
    <xf numFmtId="0" fontId="0" fillId="0" borderId="9" xfId="66" applyNumberFormat="1" applyFont="1" applyFill="1" applyBorder="1" applyAlignment="1">
      <alignment horizontal="center" vertical="center" wrapText="1"/>
      <protection/>
    </xf>
    <xf numFmtId="0" fontId="0" fillId="0" borderId="9" xfId="66" applyNumberFormat="1" applyFont="1" applyFill="1" applyBorder="1" applyAlignment="1">
      <alignment horizontal="center" vertical="center"/>
      <protection/>
    </xf>
    <xf numFmtId="0" fontId="0" fillId="0" borderId="9" xfId="66" applyFill="1" applyBorder="1" applyAlignment="1">
      <alignment horizontal="center" wrapText="1"/>
      <protection/>
    </xf>
    <xf numFmtId="0" fontId="0" fillId="0" borderId="9" xfId="66" applyFont="1" applyFill="1" applyBorder="1" applyAlignment="1">
      <alignment horizontal="center" wrapText="1"/>
      <protection/>
    </xf>
    <xf numFmtId="0" fontId="0" fillId="0" borderId="9" xfId="16" applyFill="1" applyBorder="1" applyAlignment="1">
      <alignment horizontal="center" wrapText="1"/>
      <protection/>
    </xf>
    <xf numFmtId="0" fontId="0" fillId="0" borderId="14" xfId="66" applyNumberFormat="1" applyFont="1" applyFill="1" applyBorder="1" applyAlignment="1">
      <alignment horizontal="center" vertical="center" wrapText="1"/>
      <protection/>
    </xf>
    <xf numFmtId="0" fontId="0" fillId="0" borderId="14" xfId="66" applyNumberFormat="1" applyFont="1" applyFill="1" applyBorder="1" applyAlignment="1">
      <alignment horizontal="center" vertical="center"/>
      <protection/>
    </xf>
    <xf numFmtId="0" fontId="0" fillId="0" borderId="14" xfId="16" applyFill="1" applyBorder="1" applyAlignment="1">
      <alignment horizontal="center" wrapText="1"/>
      <protection/>
    </xf>
    <xf numFmtId="0" fontId="0" fillId="0" borderId="14" xfId="66" applyFill="1" applyBorder="1" applyAlignment="1">
      <alignment horizontal="center" wrapText="1"/>
      <protection/>
    </xf>
    <xf numFmtId="0" fontId="0" fillId="0" borderId="15" xfId="66" applyFont="1" applyFill="1" applyBorder="1" applyAlignment="1">
      <alignment horizontal="center" wrapText="1"/>
      <protection/>
    </xf>
    <xf numFmtId="0" fontId="0" fillId="0" borderId="15" xfId="66" applyFont="1" applyFill="1" applyBorder="1" applyAlignment="1">
      <alignment horizontal="center" vertical="center" wrapText="1"/>
      <protection/>
    </xf>
    <xf numFmtId="0" fontId="0" fillId="0" borderId="0" xfId="66" applyFont="1" applyFill="1" applyAlignment="1">
      <alignment horizontal="center" vertical="center" wrapText="1"/>
      <protection/>
    </xf>
    <xf numFmtId="0" fontId="0" fillId="0" borderId="16" xfId="66" applyNumberFormat="1" applyFill="1" applyBorder="1" applyAlignment="1">
      <alignment horizontal="center" vertical="center"/>
      <protection/>
    </xf>
    <xf numFmtId="0" fontId="0" fillId="0" borderId="9" xfId="66" applyFont="1" applyFill="1" applyBorder="1" applyAlignment="1">
      <alignment horizontal="center" vertical="center"/>
      <protection/>
    </xf>
    <xf numFmtId="0" fontId="0" fillId="0" borderId="9" xfId="66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16" applyFont="1" applyFill="1" applyBorder="1" applyAlignment="1">
      <alignment horizontal="center" vertical="center" wrapText="1"/>
      <protection/>
    </xf>
    <xf numFmtId="0" fontId="0" fillId="0" borderId="16" xfId="66" applyFont="1" applyFill="1" applyBorder="1" applyAlignment="1">
      <alignment horizontal="center" vertical="center"/>
      <protection/>
    </xf>
    <xf numFmtId="0" fontId="0" fillId="0" borderId="15" xfId="66" applyFont="1" applyFill="1" applyBorder="1" applyAlignment="1">
      <alignment horizontal="center" vertical="center"/>
      <protection/>
    </xf>
    <xf numFmtId="0" fontId="0" fillId="0" borderId="17" xfId="66" applyFont="1" applyFill="1" applyBorder="1" applyAlignment="1">
      <alignment horizontal="center" vertical="center" wrapText="1"/>
      <protection/>
    </xf>
    <xf numFmtId="0" fontId="0" fillId="0" borderId="18" xfId="66" applyFont="1" applyFill="1" applyBorder="1" applyAlignment="1">
      <alignment horizontal="center" vertical="center" wrapText="1"/>
      <protection/>
    </xf>
    <xf numFmtId="0" fontId="0" fillId="0" borderId="0" xfId="65" applyFont="1" applyFill="1" applyBorder="1" applyAlignment="1">
      <alignment horizontal="center" vertical="center"/>
      <protection/>
    </xf>
    <xf numFmtId="0" fontId="0" fillId="0" borderId="9" xfId="65" applyFont="1" applyFill="1" applyBorder="1" applyAlignment="1">
      <alignment horizontal="center" vertical="center"/>
      <protection/>
    </xf>
    <xf numFmtId="176" fontId="0" fillId="0" borderId="9" xfId="51" applyFont="1" applyFill="1" applyBorder="1" applyAlignment="1">
      <alignment horizontal="center" vertical="center"/>
    </xf>
    <xf numFmtId="0" fontId="0" fillId="0" borderId="14" xfId="66" applyFont="1" applyFill="1" applyBorder="1" applyAlignment="1">
      <alignment horizontal="center" vertical="center"/>
      <protection/>
    </xf>
    <xf numFmtId="0" fontId="0" fillId="0" borderId="14" xfId="66" applyFont="1" applyFill="1" applyBorder="1" applyAlignment="1">
      <alignment horizontal="center" vertical="center" wrapText="1"/>
      <protection/>
    </xf>
    <xf numFmtId="0" fontId="0" fillId="0" borderId="19" xfId="66" applyNumberFormat="1" applyFont="1" applyFill="1" applyBorder="1" applyAlignment="1">
      <alignment horizontal="center" vertical="center"/>
      <protection/>
    </xf>
    <xf numFmtId="0" fontId="0" fillId="0" borderId="20" xfId="66" applyFont="1" applyFill="1" applyBorder="1" applyAlignment="1">
      <alignment horizontal="center" vertical="center" wrapText="1"/>
      <protection/>
    </xf>
    <xf numFmtId="0" fontId="0" fillId="0" borderId="21" xfId="66" applyFont="1" applyFill="1" applyBorder="1" applyAlignment="1">
      <alignment horizontal="center" vertical="center" wrapText="1"/>
      <protection/>
    </xf>
    <xf numFmtId="0" fontId="0" fillId="0" borderId="21" xfId="66" applyFont="1" applyBorder="1" applyAlignment="1">
      <alignment horizontal="center" vertical="center"/>
      <protection/>
    </xf>
    <xf numFmtId="0" fontId="0" fillId="0" borderId="22" xfId="66" applyNumberFormat="1" applyFont="1" applyFill="1" applyBorder="1" applyAlignment="1">
      <alignment horizontal="center" vertical="center"/>
      <protection/>
    </xf>
    <xf numFmtId="0" fontId="0" fillId="0" borderId="16" xfId="66" applyNumberFormat="1" applyFont="1" applyFill="1" applyBorder="1" applyAlignment="1">
      <alignment horizontal="center" vertical="center"/>
      <protection/>
    </xf>
    <xf numFmtId="0" fontId="0" fillId="0" borderId="16" xfId="66" applyFont="1" applyFill="1" applyBorder="1" applyAlignment="1">
      <alignment horizontal="center" vertical="center" wrapText="1"/>
      <protection/>
    </xf>
    <xf numFmtId="0" fontId="2" fillId="0" borderId="0" xfId="66" applyFont="1" applyFill="1" applyBorder="1">
      <alignment/>
      <protection/>
    </xf>
    <xf numFmtId="0" fontId="2" fillId="0" borderId="16" xfId="66" applyFont="1" applyFill="1" applyBorder="1" applyAlignment="1">
      <alignment horizontal="center" vertical="center" wrapText="1"/>
      <protection/>
    </xf>
    <xf numFmtId="0" fontId="0" fillId="0" borderId="23" xfId="66" applyNumberFormat="1" applyFont="1" applyFill="1" applyBorder="1" applyAlignment="1">
      <alignment horizontal="center" vertical="center"/>
      <protection/>
    </xf>
    <xf numFmtId="0" fontId="0" fillId="0" borderId="9" xfId="66" applyNumberFormat="1" applyFill="1" applyBorder="1" applyAlignment="1">
      <alignment horizontal="center" vertical="center" wrapText="1"/>
      <protection/>
    </xf>
    <xf numFmtId="0" fontId="0" fillId="0" borderId="22" xfId="66" applyFont="1" applyFill="1" applyBorder="1" applyAlignment="1">
      <alignment horizontal="center" vertical="center"/>
      <protection/>
    </xf>
    <xf numFmtId="0" fontId="0" fillId="0" borderId="0" xfId="65" applyFill="1" applyBorder="1">
      <alignment/>
      <protection/>
    </xf>
    <xf numFmtId="0" fontId="0" fillId="0" borderId="19" xfId="66" applyNumberFormat="1" applyFont="1" applyFill="1" applyBorder="1" applyAlignment="1">
      <alignment horizontal="center" vertical="center" wrapText="1"/>
      <protection/>
    </xf>
    <xf numFmtId="0" fontId="0" fillId="0" borderId="22" xfId="66" applyNumberFormat="1" applyFont="1" applyFill="1" applyBorder="1" applyAlignment="1">
      <alignment horizontal="center" vertical="center" wrapText="1"/>
      <protection/>
    </xf>
    <xf numFmtId="0" fontId="0" fillId="0" borderId="15" xfId="66" applyNumberFormat="1" applyFont="1" applyFill="1" applyBorder="1" applyAlignment="1">
      <alignment horizontal="center" vertical="center"/>
      <protection/>
    </xf>
    <xf numFmtId="0" fontId="0" fillId="0" borderId="16" xfId="66" applyNumberFormat="1" applyFont="1" applyFill="1" applyBorder="1" applyAlignment="1">
      <alignment horizontal="center" vertical="center" wrapText="1"/>
      <protection/>
    </xf>
    <xf numFmtId="0" fontId="0" fillId="0" borderId="12" xfId="66" applyNumberFormat="1" applyFont="1" applyFill="1" applyBorder="1" applyAlignment="1">
      <alignment horizontal="center" vertical="center" wrapText="1"/>
      <protection/>
    </xf>
    <xf numFmtId="0" fontId="0" fillId="0" borderId="12" xfId="66" applyFont="1" applyFill="1" applyBorder="1" applyAlignment="1">
      <alignment horizontal="center" vertical="center" wrapText="1"/>
      <protection/>
    </xf>
    <xf numFmtId="0" fontId="0" fillId="0" borderId="9" xfId="66" applyFont="1" applyBorder="1" applyAlignment="1">
      <alignment horizontal="center" vertical="center"/>
      <protection/>
    </xf>
    <xf numFmtId="0" fontId="0" fillId="0" borderId="15" xfId="66" applyNumberFormat="1" applyFont="1" applyFill="1" applyBorder="1" applyAlignment="1">
      <alignment horizontal="center" vertical="center" wrapText="1"/>
      <protection/>
    </xf>
    <xf numFmtId="0" fontId="0" fillId="0" borderId="12" xfId="66" applyNumberFormat="1" applyFont="1" applyFill="1" applyBorder="1" applyAlignment="1">
      <alignment horizontal="center" vertical="center"/>
      <protection/>
    </xf>
    <xf numFmtId="0" fontId="0" fillId="0" borderId="24" xfId="66" applyFont="1" applyFill="1" applyBorder="1" applyAlignment="1">
      <alignment horizontal="center" vertical="center" wrapText="1"/>
      <protection/>
    </xf>
    <xf numFmtId="0" fontId="0" fillId="0" borderId="22" xfId="66" applyFont="1" applyFill="1" applyBorder="1" applyAlignment="1">
      <alignment horizontal="center" vertical="center" wrapText="1"/>
      <protection/>
    </xf>
    <xf numFmtId="0" fontId="0" fillId="0" borderId="25" xfId="66" applyFont="1" applyFill="1" applyBorder="1" applyAlignment="1">
      <alignment horizontal="center" vertical="center" wrapText="1"/>
      <protection/>
    </xf>
    <xf numFmtId="0" fontId="0" fillId="0" borderId="12" xfId="66" applyFont="1" applyFill="1" applyBorder="1" applyAlignment="1">
      <alignment horizontal="center" vertical="center"/>
      <protection/>
    </xf>
    <xf numFmtId="0" fontId="0" fillId="0" borderId="26" xfId="66" applyFont="1" applyFill="1" applyBorder="1" applyAlignment="1">
      <alignment horizontal="center" vertical="center" wrapText="1"/>
      <protection/>
    </xf>
    <xf numFmtId="0" fontId="0" fillId="0" borderId="23" xfId="66" applyFont="1" applyFill="1" applyBorder="1" applyAlignment="1">
      <alignment horizontal="center" vertical="center" wrapText="1"/>
      <protection/>
    </xf>
    <xf numFmtId="0" fontId="0" fillId="0" borderId="0" xfId="66" applyFill="1">
      <alignment/>
      <protection/>
    </xf>
    <xf numFmtId="0" fontId="0" fillId="0" borderId="0" xfId="66" applyFill="1" applyAlignment="1">
      <alignment horizontal="center"/>
      <protection/>
    </xf>
    <xf numFmtId="31" fontId="0" fillId="0" borderId="0" xfId="66" applyNumberFormat="1" applyFont="1" applyFill="1" applyAlignment="1">
      <alignment horizontal="center"/>
      <protection/>
    </xf>
    <xf numFmtId="0" fontId="45" fillId="0" borderId="0" xfId="0" applyFont="1" applyFill="1" applyBorder="1" applyAlignment="1">
      <alignment horizontal="center" vertical="center"/>
    </xf>
    <xf numFmtId="0" fontId="45" fillId="0" borderId="0" xfId="66" applyFont="1" applyFill="1" applyBorder="1" applyAlignment="1">
      <alignment horizontal="center" vertical="center" wrapText="1"/>
      <protection/>
    </xf>
  </cellXfs>
  <cellStyles count="53">
    <cellStyle name="Normal" xfId="0"/>
    <cellStyle name="Currency [0]" xfId="15"/>
    <cellStyle name="常规_两店汇总20170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货币_北滘总店201702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北滘总店201702_2" xfId="65"/>
    <cellStyle name="常规_北滘总店201708 (2)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3"/>
  <sheetViews>
    <sheetView tabSelected="1" zoomScaleSheetLayoutView="100" workbookViewId="0" topLeftCell="A1">
      <pane ySplit="11" topLeftCell="A21" activePane="bottomLeft" state="frozen"/>
      <selection pane="bottomLeft" activeCell="C6" sqref="C6"/>
    </sheetView>
  </sheetViews>
  <sheetFormatPr defaultColWidth="9.00390625" defaultRowHeight="14.25"/>
  <cols>
    <col min="1" max="1" width="7.75390625" style="1" customWidth="1"/>
    <col min="2" max="2" width="7.375" style="1" customWidth="1"/>
    <col min="3" max="3" width="12.375" style="1" customWidth="1"/>
    <col min="4" max="4" width="7.625" style="1" customWidth="1"/>
    <col min="5" max="5" width="6.625" style="1" customWidth="1"/>
    <col min="6" max="6" width="7.125" style="1" customWidth="1"/>
    <col min="7" max="7" width="6.50390625" style="1" customWidth="1"/>
    <col min="8" max="8" width="9.00390625" style="1" customWidth="1"/>
    <col min="9" max="9" width="7.25390625" style="1" customWidth="1"/>
    <col min="10" max="10" width="6.75390625" style="1" customWidth="1"/>
    <col min="11" max="16384" width="9.00390625" style="1" customWidth="1"/>
  </cols>
  <sheetData>
    <row r="1" spans="1:10" ht="2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2" customHeight="1">
      <c r="A2" s="2"/>
      <c r="B2" s="3"/>
      <c r="C2" s="3"/>
      <c r="D2" s="3"/>
      <c r="E2" s="3"/>
      <c r="F2" s="3"/>
      <c r="G2" s="3"/>
      <c r="H2" s="3"/>
      <c r="I2" s="3"/>
      <c r="J2" s="3"/>
    </row>
    <row r="3" spans="1:10" ht="14.25">
      <c r="A3" s="4" t="s">
        <v>1</v>
      </c>
      <c r="B3" s="5"/>
      <c r="C3" s="5"/>
      <c r="D3" s="4" t="s">
        <v>2</v>
      </c>
      <c r="E3" s="5"/>
      <c r="F3" s="5"/>
      <c r="G3" s="4" t="s">
        <v>3</v>
      </c>
      <c r="H3" s="5"/>
      <c r="I3" s="5"/>
      <c r="J3" s="5"/>
    </row>
    <row r="4" spans="1:10" ht="14.25">
      <c r="A4" s="4" t="s">
        <v>4</v>
      </c>
      <c r="B4" s="5"/>
      <c r="C4" s="5"/>
      <c r="D4" s="4">
        <v>3598.8</v>
      </c>
      <c r="E4" s="6"/>
      <c r="F4" s="6"/>
      <c r="G4" s="7"/>
      <c r="H4" s="8"/>
      <c r="I4" s="8"/>
      <c r="J4" s="8"/>
    </row>
    <row r="5" spans="1:10" ht="14.25">
      <c r="A5" s="4" t="s">
        <v>5</v>
      </c>
      <c r="B5" s="5"/>
      <c r="C5" s="5"/>
      <c r="D5" s="4">
        <f>J18+J23</f>
        <v>486</v>
      </c>
      <c r="E5" s="6"/>
      <c r="F5" s="6"/>
      <c r="G5" s="8"/>
      <c r="H5" s="8"/>
      <c r="I5" s="8"/>
      <c r="J5" s="8"/>
    </row>
    <row r="6" spans="1:10" ht="14.25">
      <c r="A6" s="4" t="s">
        <v>6</v>
      </c>
      <c r="B6" s="5"/>
      <c r="C6" s="5"/>
      <c r="D6" s="4">
        <f>J81</f>
        <v>1480</v>
      </c>
      <c r="E6" s="6"/>
      <c r="F6" s="6"/>
      <c r="G6" s="8"/>
      <c r="H6" s="8"/>
      <c r="I6" s="8"/>
      <c r="J6" s="8"/>
    </row>
    <row r="7" spans="1:10" ht="14.25">
      <c r="A7" s="4" t="s">
        <v>7</v>
      </c>
      <c r="B7" s="5"/>
      <c r="C7" s="5"/>
      <c r="D7" s="9">
        <f>D4+D5-D6</f>
        <v>2604.8</v>
      </c>
      <c r="E7" s="10"/>
      <c r="F7" s="11"/>
      <c r="G7" s="8"/>
      <c r="H7" s="8"/>
      <c r="I7" s="8"/>
      <c r="J7" s="8"/>
    </row>
    <row r="8" spans="1:10" ht="14.25">
      <c r="A8" s="12" t="s">
        <v>8</v>
      </c>
      <c r="B8" s="13"/>
      <c r="C8" s="14"/>
      <c r="D8" s="15" t="s">
        <v>9</v>
      </c>
      <c r="E8" s="15"/>
      <c r="F8" s="15"/>
      <c r="G8" s="15"/>
      <c r="H8" s="16" t="s">
        <v>10</v>
      </c>
      <c r="I8" s="16"/>
      <c r="J8" s="59"/>
    </row>
    <row r="9" spans="1:10" ht="14.25">
      <c r="A9" s="17"/>
      <c r="B9" s="18"/>
      <c r="C9" s="18"/>
      <c r="D9" s="15"/>
      <c r="E9" s="19"/>
      <c r="F9" s="19"/>
      <c r="G9" s="20"/>
      <c r="H9" s="21"/>
      <c r="I9" s="21"/>
      <c r="J9" s="20"/>
    </row>
    <row r="10" spans="1:10" ht="14.25">
      <c r="A10" s="17" t="s">
        <v>11</v>
      </c>
      <c r="B10" s="20"/>
      <c r="C10" s="20"/>
      <c r="D10" s="20"/>
      <c r="E10" s="20"/>
      <c r="F10" s="22"/>
      <c r="G10" s="23"/>
      <c r="H10" s="23"/>
      <c r="I10" s="17" t="s">
        <v>12</v>
      </c>
      <c r="J10" s="20"/>
    </row>
    <row r="11" spans="1:10" ht="14.25">
      <c r="A11" s="24" t="s">
        <v>13</v>
      </c>
      <c r="B11" s="24" t="s">
        <v>14</v>
      </c>
      <c r="C11" s="24" t="s">
        <v>15</v>
      </c>
      <c r="D11" s="24" t="s">
        <v>16</v>
      </c>
      <c r="E11" s="4" t="s">
        <v>17</v>
      </c>
      <c r="F11" s="24" t="s">
        <v>18</v>
      </c>
      <c r="G11" s="24" t="s">
        <v>19</v>
      </c>
      <c r="H11" s="25" t="s">
        <v>20</v>
      </c>
      <c r="I11" s="60" t="s">
        <v>21</v>
      </c>
      <c r="J11" s="60" t="s">
        <v>22</v>
      </c>
    </row>
    <row r="12" spans="1:10" ht="14.25">
      <c r="A12" s="26" t="s">
        <v>23</v>
      </c>
      <c r="B12" s="27" t="s">
        <v>24</v>
      </c>
      <c r="C12" s="27" t="s">
        <v>25</v>
      </c>
      <c r="D12" s="28" t="s">
        <v>26</v>
      </c>
      <c r="E12" s="29" t="s">
        <v>27</v>
      </c>
      <c r="F12" s="29">
        <v>6</v>
      </c>
      <c r="G12" s="29">
        <v>12</v>
      </c>
      <c r="H12" s="29">
        <f aca="true" t="shared" si="0" ref="H12:H17">F12*G12</f>
        <v>72</v>
      </c>
      <c r="I12" s="27">
        <f>SUM(H12:H17)</f>
        <v>486</v>
      </c>
      <c r="J12" s="57">
        <f>I12</f>
        <v>486</v>
      </c>
    </row>
    <row r="13" spans="1:10" ht="14.25">
      <c r="A13" s="26"/>
      <c r="B13" s="27"/>
      <c r="C13" s="27" t="s">
        <v>28</v>
      </c>
      <c r="D13" s="30" t="s">
        <v>29</v>
      </c>
      <c r="E13" s="29" t="s">
        <v>27</v>
      </c>
      <c r="F13" s="29">
        <v>8</v>
      </c>
      <c r="G13" s="29">
        <v>13</v>
      </c>
      <c r="H13" s="29">
        <f t="shared" si="0"/>
        <v>104</v>
      </c>
      <c r="I13" s="27"/>
      <c r="J13" s="56"/>
    </row>
    <row r="14" spans="1:10" ht="14.25">
      <c r="A14" s="26"/>
      <c r="B14" s="27"/>
      <c r="C14" s="27" t="s">
        <v>30</v>
      </c>
      <c r="D14" s="30" t="s">
        <v>29</v>
      </c>
      <c r="E14" s="29" t="s">
        <v>27</v>
      </c>
      <c r="F14" s="29">
        <v>10</v>
      </c>
      <c r="G14" s="29">
        <v>19</v>
      </c>
      <c r="H14" s="29">
        <f t="shared" si="0"/>
        <v>190</v>
      </c>
      <c r="I14" s="27"/>
      <c r="J14" s="56"/>
    </row>
    <row r="15" spans="1:10" ht="14.25">
      <c r="A15" s="26"/>
      <c r="B15" s="27"/>
      <c r="C15" s="27" t="s">
        <v>28</v>
      </c>
      <c r="D15" s="28" t="s">
        <v>31</v>
      </c>
      <c r="E15" s="29" t="s">
        <v>27</v>
      </c>
      <c r="F15" s="29">
        <v>10</v>
      </c>
      <c r="G15" s="29">
        <v>4</v>
      </c>
      <c r="H15" s="29">
        <f t="shared" si="0"/>
        <v>40</v>
      </c>
      <c r="I15" s="27"/>
      <c r="J15" s="56"/>
    </row>
    <row r="16" spans="1:10" ht="14.25">
      <c r="A16" s="26"/>
      <c r="B16" s="27"/>
      <c r="C16" s="27" t="s">
        <v>32</v>
      </c>
      <c r="D16" s="28" t="s">
        <v>33</v>
      </c>
      <c r="E16" s="28" t="s">
        <v>34</v>
      </c>
      <c r="F16" s="28">
        <v>4</v>
      </c>
      <c r="G16" s="28">
        <v>5</v>
      </c>
      <c r="H16" s="29">
        <f t="shared" si="0"/>
        <v>20</v>
      </c>
      <c r="I16" s="27"/>
      <c r="J16" s="56"/>
    </row>
    <row r="17" spans="1:10" ht="15">
      <c r="A17" s="31"/>
      <c r="B17" s="32"/>
      <c r="C17" s="32" t="s">
        <v>35</v>
      </c>
      <c r="D17" s="33" t="s">
        <v>36</v>
      </c>
      <c r="E17" s="34" t="s">
        <v>34</v>
      </c>
      <c r="F17" s="34">
        <v>10</v>
      </c>
      <c r="G17" s="34">
        <v>6</v>
      </c>
      <c r="H17" s="29">
        <f t="shared" si="0"/>
        <v>60</v>
      </c>
      <c r="I17" s="32"/>
      <c r="J17" s="61"/>
    </row>
    <row r="18" spans="1:10" ht="14.25">
      <c r="A18" s="35"/>
      <c r="B18" s="36"/>
      <c r="C18" s="36"/>
      <c r="D18" s="36"/>
      <c r="E18" s="36"/>
      <c r="F18" s="36"/>
      <c r="G18" s="36"/>
      <c r="H18" s="35" t="s">
        <v>37</v>
      </c>
      <c r="I18" s="35">
        <f>SUM(I12)</f>
        <v>486</v>
      </c>
      <c r="J18" s="35">
        <f>SUM(J12)</f>
        <v>486</v>
      </c>
    </row>
    <row r="19" spans="1:10" ht="14.25">
      <c r="A19" s="22"/>
      <c r="B19" s="37"/>
      <c r="C19" s="37"/>
      <c r="D19" s="37"/>
      <c r="E19" s="37"/>
      <c r="F19" s="37"/>
      <c r="G19" s="37"/>
      <c r="H19" s="22"/>
      <c r="I19" s="22"/>
      <c r="J19" s="22"/>
    </row>
    <row r="20" spans="1:10" ht="14.25">
      <c r="A20" s="17" t="s">
        <v>38</v>
      </c>
      <c r="B20" s="20"/>
      <c r="C20" s="20"/>
      <c r="D20" s="20"/>
      <c r="E20" s="20"/>
      <c r="F20" s="22"/>
      <c r="G20" s="23"/>
      <c r="H20" s="23"/>
      <c r="I20" s="17" t="s">
        <v>12</v>
      </c>
      <c r="J20" s="20"/>
    </row>
    <row r="21" spans="1:10" ht="14.25">
      <c r="A21" s="4" t="s">
        <v>13</v>
      </c>
      <c r="B21" s="4" t="s">
        <v>14</v>
      </c>
      <c r="C21" s="24" t="s">
        <v>15</v>
      </c>
      <c r="D21" s="4" t="s">
        <v>16</v>
      </c>
      <c r="E21" s="4" t="s">
        <v>17</v>
      </c>
      <c r="F21" s="4" t="s">
        <v>18</v>
      </c>
      <c r="G21" s="4" t="s">
        <v>19</v>
      </c>
      <c r="H21" s="25" t="s">
        <v>20</v>
      </c>
      <c r="I21" s="4" t="s">
        <v>21</v>
      </c>
      <c r="J21" s="4" t="s">
        <v>22</v>
      </c>
    </row>
    <row r="22" spans="1:10" ht="14.25">
      <c r="A22" s="26"/>
      <c r="B22" s="38"/>
      <c r="C22" s="38"/>
      <c r="D22" s="28"/>
      <c r="E22" s="28"/>
      <c r="F22" s="29"/>
      <c r="G22" s="29"/>
      <c r="H22" s="39"/>
      <c r="I22" s="26"/>
      <c r="J22" s="62"/>
    </row>
    <row r="23" spans="1:10" ht="14.25">
      <c r="A23" s="35"/>
      <c r="B23" s="40"/>
      <c r="C23" s="40"/>
      <c r="D23" s="40"/>
      <c r="E23" s="40"/>
      <c r="F23" s="40"/>
      <c r="G23" s="40"/>
      <c r="H23" s="29" t="s">
        <v>37</v>
      </c>
      <c r="I23" s="29">
        <f>SUM(I22:I22)</f>
        <v>0</v>
      </c>
      <c r="J23" s="29">
        <f>SUM(J22:J22)</f>
        <v>0</v>
      </c>
    </row>
    <row r="24" spans="1:10" ht="14.25">
      <c r="A24" s="22"/>
      <c r="B24" s="37"/>
      <c r="C24" s="37"/>
      <c r="D24" s="37"/>
      <c r="E24" s="37"/>
      <c r="F24" s="37"/>
      <c r="G24" s="37"/>
      <c r="H24" s="22"/>
      <c r="I24" s="22"/>
      <c r="J24" s="22"/>
    </row>
    <row r="25" spans="1:10" ht="14.25">
      <c r="A25" s="17" t="s">
        <v>39</v>
      </c>
      <c r="B25" s="20"/>
      <c r="C25" s="20"/>
      <c r="D25" s="20"/>
      <c r="E25" s="20"/>
      <c r="F25" s="22"/>
      <c r="G25" s="23"/>
      <c r="H25" s="23"/>
      <c r="I25" s="17" t="s">
        <v>12</v>
      </c>
      <c r="J25" s="20"/>
    </row>
    <row r="26" spans="1:10" ht="14.25">
      <c r="A26" s="4" t="s">
        <v>13</v>
      </c>
      <c r="B26" s="4" t="s">
        <v>14</v>
      </c>
      <c r="C26" s="24" t="s">
        <v>15</v>
      </c>
      <c r="D26" s="4" t="s">
        <v>16</v>
      </c>
      <c r="E26" s="4" t="s">
        <v>17</v>
      </c>
      <c r="F26" s="4" t="s">
        <v>18</v>
      </c>
      <c r="G26" s="4" t="s">
        <v>19</v>
      </c>
      <c r="H26" s="25" t="s">
        <v>20</v>
      </c>
      <c r="I26" s="4" t="s">
        <v>21</v>
      </c>
      <c r="J26" s="4" t="s">
        <v>22</v>
      </c>
    </row>
    <row r="27" spans="1:10" ht="14.25">
      <c r="A27" s="26" t="s">
        <v>23</v>
      </c>
      <c r="B27" s="26" t="s">
        <v>24</v>
      </c>
      <c r="C27" s="40" t="s">
        <v>40</v>
      </c>
      <c r="D27" s="40" t="s">
        <v>41</v>
      </c>
      <c r="E27" s="40" t="s">
        <v>27</v>
      </c>
      <c r="F27" s="40">
        <v>3.5</v>
      </c>
      <c r="G27" s="40">
        <v>20</v>
      </c>
      <c r="H27" s="39">
        <f>F27*G27</f>
        <v>70</v>
      </c>
      <c r="I27" s="40">
        <f>SUM(H27:H34)</f>
        <v>757</v>
      </c>
      <c r="J27" s="26">
        <f>SUM(I27:I62)</f>
        <v>1222.1</v>
      </c>
    </row>
    <row r="28" spans="1:10" ht="14.25">
      <c r="A28" s="26"/>
      <c r="B28" s="26"/>
      <c r="C28" s="27" t="s">
        <v>25</v>
      </c>
      <c r="D28" s="40" t="s">
        <v>26</v>
      </c>
      <c r="E28" s="40" t="s">
        <v>27</v>
      </c>
      <c r="F28" s="40">
        <v>6</v>
      </c>
      <c r="G28" s="40">
        <v>7</v>
      </c>
      <c r="H28" s="39">
        <f aca="true" t="shared" si="1" ref="H28:H63">F28*G28</f>
        <v>42</v>
      </c>
      <c r="I28" s="40"/>
      <c r="J28" s="26"/>
    </row>
    <row r="29" spans="1:10" ht="14.25">
      <c r="A29" s="26"/>
      <c r="B29" s="26"/>
      <c r="C29" s="41" t="s">
        <v>24</v>
      </c>
      <c r="D29" s="40" t="s">
        <v>26</v>
      </c>
      <c r="E29" s="40" t="s">
        <v>27</v>
      </c>
      <c r="F29" s="40">
        <v>7</v>
      </c>
      <c r="G29" s="40">
        <v>7</v>
      </c>
      <c r="H29" s="39">
        <f t="shared" si="1"/>
        <v>49</v>
      </c>
      <c r="I29" s="40"/>
      <c r="J29" s="26"/>
    </row>
    <row r="30" spans="1:10" ht="14.25">
      <c r="A30" s="26"/>
      <c r="B30" s="26"/>
      <c r="C30" s="27" t="s">
        <v>28</v>
      </c>
      <c r="D30" s="42" t="s">
        <v>29</v>
      </c>
      <c r="E30" s="40" t="s">
        <v>27</v>
      </c>
      <c r="F30" s="40">
        <v>8</v>
      </c>
      <c r="G30" s="40">
        <v>13</v>
      </c>
      <c r="H30" s="39">
        <f t="shared" si="1"/>
        <v>104</v>
      </c>
      <c r="I30" s="40"/>
      <c r="J30" s="26"/>
    </row>
    <row r="31" spans="1:10" ht="14.25">
      <c r="A31" s="26"/>
      <c r="B31" s="26"/>
      <c r="C31" s="27" t="s">
        <v>30</v>
      </c>
      <c r="D31" s="42" t="s">
        <v>29</v>
      </c>
      <c r="E31" s="40" t="s">
        <v>27</v>
      </c>
      <c r="F31" s="40">
        <v>10</v>
      </c>
      <c r="G31" s="40">
        <v>36</v>
      </c>
      <c r="H31" s="39">
        <f t="shared" si="1"/>
        <v>360</v>
      </c>
      <c r="I31" s="40"/>
      <c r="J31" s="26"/>
    </row>
    <row r="32" spans="1:10" ht="14.25">
      <c r="A32" s="26"/>
      <c r="B32" s="26"/>
      <c r="C32" s="41" t="s">
        <v>24</v>
      </c>
      <c r="D32" s="40" t="s">
        <v>29</v>
      </c>
      <c r="E32" s="40" t="s">
        <v>27</v>
      </c>
      <c r="F32" s="40">
        <v>12</v>
      </c>
      <c r="G32" s="40">
        <v>4</v>
      </c>
      <c r="H32" s="39">
        <f t="shared" si="1"/>
        <v>48</v>
      </c>
      <c r="I32" s="40"/>
      <c r="J32" s="26"/>
    </row>
    <row r="33" spans="1:10" ht="14.25">
      <c r="A33" s="26"/>
      <c r="B33" s="26"/>
      <c r="C33" s="41" t="s">
        <v>24</v>
      </c>
      <c r="D33" s="40" t="s">
        <v>29</v>
      </c>
      <c r="E33" s="40" t="s">
        <v>27</v>
      </c>
      <c r="F33" s="40">
        <v>11</v>
      </c>
      <c r="G33" s="40">
        <v>4</v>
      </c>
      <c r="H33" s="39">
        <f t="shared" si="1"/>
        <v>44</v>
      </c>
      <c r="I33" s="40"/>
      <c r="J33" s="26"/>
    </row>
    <row r="34" spans="1:10" ht="14.25">
      <c r="A34" s="26"/>
      <c r="B34" s="26"/>
      <c r="C34" s="27" t="s">
        <v>28</v>
      </c>
      <c r="D34" s="40" t="s">
        <v>31</v>
      </c>
      <c r="E34" s="40" t="s">
        <v>27</v>
      </c>
      <c r="F34" s="40">
        <v>10</v>
      </c>
      <c r="G34" s="40">
        <v>4</v>
      </c>
      <c r="H34" s="39">
        <f t="shared" si="1"/>
        <v>40</v>
      </c>
      <c r="I34" s="40"/>
      <c r="J34" s="26"/>
    </row>
    <row r="35" spans="1:10" ht="14.25">
      <c r="A35" s="26"/>
      <c r="B35" s="26" t="s">
        <v>42</v>
      </c>
      <c r="C35" s="27" t="s">
        <v>32</v>
      </c>
      <c r="D35" s="40" t="s">
        <v>33</v>
      </c>
      <c r="E35" s="40" t="s">
        <v>34</v>
      </c>
      <c r="F35" s="40">
        <v>4</v>
      </c>
      <c r="G35" s="40">
        <v>16</v>
      </c>
      <c r="H35" s="39">
        <f t="shared" si="1"/>
        <v>64</v>
      </c>
      <c r="I35" s="26">
        <f>SUM(H35:H40)</f>
        <v>259</v>
      </c>
      <c r="J35" s="26"/>
    </row>
    <row r="36" spans="1:10" ht="14.25">
      <c r="A36" s="26"/>
      <c r="B36" s="26"/>
      <c r="C36" s="41" t="s">
        <v>42</v>
      </c>
      <c r="D36" s="40" t="s">
        <v>33</v>
      </c>
      <c r="E36" s="40" t="s">
        <v>34</v>
      </c>
      <c r="F36" s="40">
        <v>3</v>
      </c>
      <c r="G36" s="40">
        <v>6</v>
      </c>
      <c r="H36" s="39">
        <f t="shared" si="1"/>
        <v>18</v>
      </c>
      <c r="I36" s="26"/>
      <c r="J36" s="26"/>
    </row>
    <row r="37" spans="1:10" ht="14.25">
      <c r="A37" s="26"/>
      <c r="B37" s="26"/>
      <c r="C37" s="27" t="s">
        <v>35</v>
      </c>
      <c r="D37" s="40" t="s">
        <v>43</v>
      </c>
      <c r="E37" s="40" t="s">
        <v>34</v>
      </c>
      <c r="F37" s="40">
        <v>6</v>
      </c>
      <c r="G37" s="40">
        <v>3</v>
      </c>
      <c r="H37" s="39">
        <f t="shared" si="1"/>
        <v>18</v>
      </c>
      <c r="I37" s="26"/>
      <c r="J37" s="26"/>
    </row>
    <row r="38" spans="1:10" ht="14.25">
      <c r="A38" s="26"/>
      <c r="B38" s="26"/>
      <c r="C38" s="41" t="s">
        <v>42</v>
      </c>
      <c r="D38" s="40" t="s">
        <v>44</v>
      </c>
      <c r="E38" s="40" t="s">
        <v>34</v>
      </c>
      <c r="F38" s="40">
        <v>9</v>
      </c>
      <c r="G38" s="40">
        <v>1</v>
      </c>
      <c r="H38" s="39">
        <f t="shared" si="1"/>
        <v>9</v>
      </c>
      <c r="I38" s="26"/>
      <c r="J38" s="26"/>
    </row>
    <row r="39" spans="1:10" ht="14.25">
      <c r="A39" s="26"/>
      <c r="B39" s="26"/>
      <c r="C39" s="27" t="s">
        <v>35</v>
      </c>
      <c r="D39" s="40" t="s">
        <v>36</v>
      </c>
      <c r="E39" s="40" t="s">
        <v>34</v>
      </c>
      <c r="F39" s="40">
        <v>10</v>
      </c>
      <c r="G39" s="40">
        <v>14</v>
      </c>
      <c r="H39" s="39">
        <f t="shared" si="1"/>
        <v>140</v>
      </c>
      <c r="I39" s="26"/>
      <c r="J39" s="26"/>
    </row>
    <row r="40" spans="1:10" ht="14.25">
      <c r="A40" s="26"/>
      <c r="B40" s="26"/>
      <c r="C40" s="41" t="s">
        <v>42</v>
      </c>
      <c r="D40" s="40" t="s">
        <v>36</v>
      </c>
      <c r="E40" s="40" t="s">
        <v>34</v>
      </c>
      <c r="F40" s="40">
        <v>10</v>
      </c>
      <c r="G40" s="40">
        <v>1</v>
      </c>
      <c r="H40" s="39">
        <f t="shared" si="1"/>
        <v>10</v>
      </c>
      <c r="I40" s="26"/>
      <c r="J40" s="26"/>
    </row>
    <row r="41" spans="1:10" ht="14.25">
      <c r="A41" s="26"/>
      <c r="B41" s="26" t="s">
        <v>45</v>
      </c>
      <c r="C41" s="39" t="s">
        <v>46</v>
      </c>
      <c r="D41" s="42" t="s">
        <v>47</v>
      </c>
      <c r="E41" s="40" t="s">
        <v>27</v>
      </c>
      <c r="F41" s="40">
        <v>0.7</v>
      </c>
      <c r="G41" s="40">
        <v>15</v>
      </c>
      <c r="H41" s="39">
        <f t="shared" si="1"/>
        <v>10.5</v>
      </c>
      <c r="I41" s="39">
        <f>SUM(H41:H45)</f>
        <v>45.2</v>
      </c>
      <c r="J41" s="26"/>
    </row>
    <row r="42" spans="1:10" ht="14.25">
      <c r="A42" s="26"/>
      <c r="B42" s="26"/>
      <c r="C42" s="39" t="s">
        <v>48</v>
      </c>
      <c r="D42" s="42" t="s">
        <v>49</v>
      </c>
      <c r="E42" s="40" t="s">
        <v>50</v>
      </c>
      <c r="F42" s="40">
        <v>2</v>
      </c>
      <c r="G42" s="40">
        <v>4</v>
      </c>
      <c r="H42" s="39">
        <f t="shared" si="1"/>
        <v>8</v>
      </c>
      <c r="I42" s="39"/>
      <c r="J42" s="26"/>
    </row>
    <row r="43" spans="1:10" ht="14.25">
      <c r="A43" s="26"/>
      <c r="B43" s="26"/>
      <c r="C43" s="40" t="s">
        <v>45</v>
      </c>
      <c r="D43" s="40" t="s">
        <v>51</v>
      </c>
      <c r="E43" s="40" t="s">
        <v>27</v>
      </c>
      <c r="F43" s="40">
        <v>1</v>
      </c>
      <c r="G43" s="40">
        <v>1</v>
      </c>
      <c r="H43" s="39">
        <f t="shared" si="1"/>
        <v>1</v>
      </c>
      <c r="I43" s="39"/>
      <c r="J43" s="26"/>
    </row>
    <row r="44" spans="1:10" ht="14.25">
      <c r="A44" s="26"/>
      <c r="B44" s="26"/>
      <c r="C44" s="40" t="s">
        <v>45</v>
      </c>
      <c r="D44" s="40" t="s">
        <v>52</v>
      </c>
      <c r="E44" s="40" t="s">
        <v>27</v>
      </c>
      <c r="F44" s="40">
        <v>0.7</v>
      </c>
      <c r="G44" s="40">
        <v>11</v>
      </c>
      <c r="H44" s="39">
        <f t="shared" si="1"/>
        <v>7.7</v>
      </c>
      <c r="I44" s="39"/>
      <c r="J44" s="26"/>
    </row>
    <row r="45" spans="1:10" ht="14.25">
      <c r="A45" s="26"/>
      <c r="B45" s="26"/>
      <c r="C45" s="40" t="s">
        <v>45</v>
      </c>
      <c r="D45" s="40" t="s">
        <v>49</v>
      </c>
      <c r="E45" s="40" t="s">
        <v>50</v>
      </c>
      <c r="F45" s="41">
        <v>2</v>
      </c>
      <c r="G45" s="40">
        <v>9</v>
      </c>
      <c r="H45" s="39">
        <f t="shared" si="1"/>
        <v>18</v>
      </c>
      <c r="I45" s="39"/>
      <c r="J45" s="26"/>
    </row>
    <row r="46" spans="1:10" ht="14.25">
      <c r="A46" s="26"/>
      <c r="B46" s="39" t="s">
        <v>53</v>
      </c>
      <c r="C46" s="41" t="s">
        <v>53</v>
      </c>
      <c r="D46" s="40" t="s">
        <v>54</v>
      </c>
      <c r="E46" s="40" t="s">
        <v>34</v>
      </c>
      <c r="F46" s="40">
        <v>0.5</v>
      </c>
      <c r="G46" s="40">
        <v>15</v>
      </c>
      <c r="H46" s="39">
        <f t="shared" si="1"/>
        <v>7.5</v>
      </c>
      <c r="I46" s="43">
        <f>SUM(H46:H48)</f>
        <v>48</v>
      </c>
      <c r="J46" s="26"/>
    </row>
    <row r="47" spans="1:10" ht="14.25">
      <c r="A47" s="26"/>
      <c r="B47" s="39"/>
      <c r="C47" s="39" t="s">
        <v>55</v>
      </c>
      <c r="D47" s="40" t="s">
        <v>56</v>
      </c>
      <c r="E47" s="40" t="s">
        <v>34</v>
      </c>
      <c r="F47" s="40">
        <v>1.5</v>
      </c>
      <c r="G47" s="40">
        <v>12</v>
      </c>
      <c r="H47" s="39">
        <f t="shared" si="1"/>
        <v>18</v>
      </c>
      <c r="I47" s="63"/>
      <c r="J47" s="26"/>
    </row>
    <row r="48" spans="1:10" ht="14.25">
      <c r="A48" s="26"/>
      <c r="B48" s="39"/>
      <c r="C48" s="41" t="s">
        <v>53</v>
      </c>
      <c r="D48" s="40" t="s">
        <v>57</v>
      </c>
      <c r="E48" s="40" t="s">
        <v>34</v>
      </c>
      <c r="F48" s="40">
        <v>1.5</v>
      </c>
      <c r="G48" s="40">
        <v>15</v>
      </c>
      <c r="H48" s="39">
        <f t="shared" si="1"/>
        <v>22.5</v>
      </c>
      <c r="I48" s="44"/>
      <c r="J48" s="26"/>
    </row>
    <row r="49" spans="1:10" ht="14.25">
      <c r="A49" s="26"/>
      <c r="B49" s="43" t="s">
        <v>58</v>
      </c>
      <c r="C49" s="39" t="s">
        <v>58</v>
      </c>
      <c r="D49" s="40" t="s">
        <v>59</v>
      </c>
      <c r="E49" s="40" t="s">
        <v>34</v>
      </c>
      <c r="F49" s="40">
        <v>0.5</v>
      </c>
      <c r="G49" s="40">
        <v>2</v>
      </c>
      <c r="H49" s="39">
        <f aca="true" t="shared" si="2" ref="H49:H58">F49*G49</f>
        <v>1</v>
      </c>
      <c r="I49" s="43">
        <f>SUM(H49:H50)</f>
        <v>3</v>
      </c>
      <c r="J49" s="26"/>
    </row>
    <row r="50" spans="1:16" ht="14.25">
      <c r="A50" s="26"/>
      <c r="B50" s="44"/>
      <c r="C50" s="39" t="s">
        <v>58</v>
      </c>
      <c r="D50" s="40" t="s">
        <v>60</v>
      </c>
      <c r="E50" s="40" t="s">
        <v>34</v>
      </c>
      <c r="F50" s="40">
        <v>0.5</v>
      </c>
      <c r="G50" s="40">
        <v>4</v>
      </c>
      <c r="H50" s="39">
        <f t="shared" si="2"/>
        <v>2</v>
      </c>
      <c r="I50" s="44"/>
      <c r="J50" s="26"/>
      <c r="L50" s="64"/>
      <c r="M50" s="64"/>
      <c r="N50" s="64"/>
      <c r="O50" s="64"/>
      <c r="P50" s="64"/>
    </row>
    <row r="51" spans="1:16" ht="14.25">
      <c r="A51" s="26"/>
      <c r="B51" s="45" t="s">
        <v>61</v>
      </c>
      <c r="C51" s="40" t="s">
        <v>61</v>
      </c>
      <c r="D51" s="40" t="s">
        <v>62</v>
      </c>
      <c r="E51" s="40" t="s">
        <v>27</v>
      </c>
      <c r="F51" s="40">
        <v>1</v>
      </c>
      <c r="G51" s="40">
        <v>10</v>
      </c>
      <c r="H51" s="39">
        <f t="shared" si="2"/>
        <v>10</v>
      </c>
      <c r="I51" s="43">
        <f>SUM(H51:H52)</f>
        <v>15</v>
      </c>
      <c r="J51" s="26"/>
      <c r="L51" s="64"/>
      <c r="M51" s="64"/>
      <c r="N51" s="64"/>
      <c r="O51" s="64"/>
      <c r="P51" s="64"/>
    </row>
    <row r="52" spans="1:10" ht="14.25">
      <c r="A52" s="26"/>
      <c r="B52" s="46"/>
      <c r="C52" s="40" t="s">
        <v>61</v>
      </c>
      <c r="D52" s="47" t="s">
        <v>63</v>
      </c>
      <c r="E52" s="40" t="s">
        <v>27</v>
      </c>
      <c r="F52" s="48">
        <v>1</v>
      </c>
      <c r="G52" s="48">
        <v>5</v>
      </c>
      <c r="H52" s="48">
        <f t="shared" si="2"/>
        <v>5</v>
      </c>
      <c r="I52" s="44"/>
      <c r="J52" s="26"/>
    </row>
    <row r="53" spans="1:10" ht="14.25">
      <c r="A53" s="26"/>
      <c r="B53" s="41" t="s">
        <v>64</v>
      </c>
      <c r="C53" s="41" t="s">
        <v>64</v>
      </c>
      <c r="D53" s="40" t="s">
        <v>65</v>
      </c>
      <c r="E53" s="40" t="s">
        <v>34</v>
      </c>
      <c r="F53" s="40">
        <v>0.7</v>
      </c>
      <c r="G53" s="40">
        <v>15</v>
      </c>
      <c r="H53" s="39">
        <f t="shared" si="2"/>
        <v>10.5</v>
      </c>
      <c r="I53" s="39">
        <f aca="true" t="shared" si="3" ref="I53:I58">H53</f>
        <v>10.5</v>
      </c>
      <c r="J53" s="26"/>
    </row>
    <row r="54" spans="1:10" ht="14.25">
      <c r="A54" s="26"/>
      <c r="B54" s="41" t="s">
        <v>66</v>
      </c>
      <c r="C54" s="41" t="s">
        <v>66</v>
      </c>
      <c r="D54" s="40" t="s">
        <v>67</v>
      </c>
      <c r="E54" s="40" t="s">
        <v>27</v>
      </c>
      <c r="F54" s="40">
        <v>3</v>
      </c>
      <c r="G54" s="40">
        <v>2</v>
      </c>
      <c r="H54" s="39">
        <f t="shared" si="2"/>
        <v>6</v>
      </c>
      <c r="I54" s="39">
        <f t="shared" si="3"/>
        <v>6</v>
      </c>
      <c r="J54" s="26"/>
    </row>
    <row r="55" spans="1:10" ht="14.25">
      <c r="A55" s="26"/>
      <c r="B55" s="41" t="s">
        <v>68</v>
      </c>
      <c r="C55" s="41" t="s">
        <v>68</v>
      </c>
      <c r="D55" s="40" t="s">
        <v>67</v>
      </c>
      <c r="E55" s="40" t="s">
        <v>27</v>
      </c>
      <c r="F55" s="40">
        <v>3</v>
      </c>
      <c r="G55" s="40">
        <v>2</v>
      </c>
      <c r="H55" s="39">
        <f t="shared" si="2"/>
        <v>6</v>
      </c>
      <c r="I55" s="39">
        <f t="shared" si="3"/>
        <v>6</v>
      </c>
      <c r="J55" s="26"/>
    </row>
    <row r="56" spans="1:16" ht="14.25">
      <c r="A56" s="26"/>
      <c r="B56" s="39" t="s">
        <v>69</v>
      </c>
      <c r="C56" s="39" t="s">
        <v>69</v>
      </c>
      <c r="D56" s="40" t="s">
        <v>70</v>
      </c>
      <c r="E56" s="40" t="s">
        <v>27</v>
      </c>
      <c r="F56" s="40">
        <v>2.5</v>
      </c>
      <c r="G56" s="40">
        <v>10</v>
      </c>
      <c r="H56" s="39">
        <f t="shared" si="2"/>
        <v>25</v>
      </c>
      <c r="I56" s="39">
        <f t="shared" si="3"/>
        <v>25</v>
      </c>
      <c r="J56" s="26"/>
      <c r="L56" s="64"/>
      <c r="M56" s="64"/>
      <c r="N56" s="64"/>
      <c r="O56" s="64"/>
      <c r="P56" s="64"/>
    </row>
    <row r="57" spans="1:16" ht="14.25">
      <c r="A57" s="26"/>
      <c r="B57" s="40" t="s">
        <v>71</v>
      </c>
      <c r="C57" s="40" t="s">
        <v>71</v>
      </c>
      <c r="D57" s="40" t="s">
        <v>72</v>
      </c>
      <c r="E57" s="40" t="s">
        <v>73</v>
      </c>
      <c r="F57" s="40">
        <v>1</v>
      </c>
      <c r="G57" s="40">
        <v>29</v>
      </c>
      <c r="H57" s="39">
        <f t="shared" si="2"/>
        <v>29</v>
      </c>
      <c r="I57" s="39">
        <f t="shared" si="3"/>
        <v>29</v>
      </c>
      <c r="J57" s="26"/>
      <c r="L57" s="64"/>
      <c r="M57" s="64"/>
      <c r="N57" s="64"/>
      <c r="O57" s="64"/>
      <c r="P57" s="64"/>
    </row>
    <row r="58" spans="1:10" ht="14.25">
      <c r="A58" s="26"/>
      <c r="B58" s="40" t="s">
        <v>74</v>
      </c>
      <c r="C58" s="40" t="s">
        <v>74</v>
      </c>
      <c r="D58" s="40" t="s">
        <v>54</v>
      </c>
      <c r="E58" s="40" t="s">
        <v>27</v>
      </c>
      <c r="F58" s="40">
        <v>0.1</v>
      </c>
      <c r="G58" s="40">
        <v>39</v>
      </c>
      <c r="H58" s="39">
        <f t="shared" si="2"/>
        <v>3.9</v>
      </c>
      <c r="I58" s="39">
        <f t="shared" si="3"/>
        <v>3.9</v>
      </c>
      <c r="J58" s="26"/>
    </row>
    <row r="59" spans="1:10" ht="14.25">
      <c r="A59" s="26"/>
      <c r="B59" s="49" t="s">
        <v>75</v>
      </c>
      <c r="C59" s="49" t="s">
        <v>75</v>
      </c>
      <c r="D59" s="40" t="s">
        <v>67</v>
      </c>
      <c r="E59" s="40" t="s">
        <v>27</v>
      </c>
      <c r="F59" s="40">
        <v>1</v>
      </c>
      <c r="G59" s="40">
        <v>11</v>
      </c>
      <c r="H59" s="39">
        <f t="shared" si="1"/>
        <v>11</v>
      </c>
      <c r="I59" s="39">
        <f aca="true" t="shared" si="4" ref="I59:I62">H59</f>
        <v>11</v>
      </c>
      <c r="J59" s="26"/>
    </row>
    <row r="60" spans="1:10" ht="14.25">
      <c r="A60" s="26"/>
      <c r="B60" s="49" t="s">
        <v>76</v>
      </c>
      <c r="C60" s="49" t="s">
        <v>76</v>
      </c>
      <c r="D60" s="40"/>
      <c r="E60" s="40" t="s">
        <v>27</v>
      </c>
      <c r="F60" s="40">
        <v>0.5</v>
      </c>
      <c r="G60" s="40">
        <v>1</v>
      </c>
      <c r="H60" s="39">
        <f t="shared" si="1"/>
        <v>0.5</v>
      </c>
      <c r="I60" s="39">
        <f t="shared" si="4"/>
        <v>0.5</v>
      </c>
      <c r="J60" s="26"/>
    </row>
    <row r="61" spans="1:10" ht="14.25">
      <c r="A61" s="26"/>
      <c r="B61" s="49" t="s">
        <v>77</v>
      </c>
      <c r="C61" s="49" t="s">
        <v>77</v>
      </c>
      <c r="D61" s="40"/>
      <c r="E61" s="40" t="s">
        <v>78</v>
      </c>
      <c r="F61" s="40">
        <v>0.5</v>
      </c>
      <c r="G61" s="40">
        <v>3</v>
      </c>
      <c r="H61" s="39">
        <f t="shared" si="1"/>
        <v>1.5</v>
      </c>
      <c r="I61" s="39">
        <f t="shared" si="4"/>
        <v>1.5</v>
      </c>
      <c r="J61" s="26"/>
    </row>
    <row r="62" spans="1:10" ht="15">
      <c r="A62" s="31"/>
      <c r="B62" s="50" t="s">
        <v>79</v>
      </c>
      <c r="C62" s="50" t="s">
        <v>79</v>
      </c>
      <c r="D62" s="51"/>
      <c r="E62" s="51" t="s">
        <v>78</v>
      </c>
      <c r="F62" s="51">
        <v>0.5</v>
      </c>
      <c r="G62" s="51">
        <v>3</v>
      </c>
      <c r="H62" s="50">
        <f t="shared" si="1"/>
        <v>1.5</v>
      </c>
      <c r="I62" s="50">
        <f t="shared" si="4"/>
        <v>1.5</v>
      </c>
      <c r="J62" s="31"/>
    </row>
    <row r="63" spans="1:10" ht="14.25">
      <c r="A63" s="52" t="s">
        <v>80</v>
      </c>
      <c r="B63" s="52" t="s">
        <v>81</v>
      </c>
      <c r="C63" s="53" t="s">
        <v>81</v>
      </c>
      <c r="D63" s="53" t="s">
        <v>82</v>
      </c>
      <c r="E63" s="54" t="s">
        <v>27</v>
      </c>
      <c r="F63" s="55">
        <v>0.5</v>
      </c>
      <c r="G63" s="54">
        <v>27</v>
      </c>
      <c r="H63" s="54">
        <f t="shared" si="1"/>
        <v>13.5</v>
      </c>
      <c r="I63" s="65">
        <f>SUM(H63:H65)</f>
        <v>82</v>
      </c>
      <c r="J63" s="52">
        <f>SUM(I63:I80)</f>
        <v>257.9</v>
      </c>
    </row>
    <row r="64" spans="1:10" ht="14.25">
      <c r="A64" s="56"/>
      <c r="B64" s="56"/>
      <c r="C64" s="57" t="s">
        <v>81</v>
      </c>
      <c r="D64" s="40" t="s">
        <v>83</v>
      </c>
      <c r="E64" s="58" t="s">
        <v>27</v>
      </c>
      <c r="F64" s="40">
        <v>0.5</v>
      </c>
      <c r="G64" s="40">
        <v>9</v>
      </c>
      <c r="H64" s="36">
        <f aca="true" t="shared" si="5" ref="H64:H80">F64*G64</f>
        <v>4.5</v>
      </c>
      <c r="I64" s="66"/>
      <c r="J64" s="56"/>
    </row>
    <row r="65" spans="1:10" ht="14.25">
      <c r="A65" s="56"/>
      <c r="B65" s="67"/>
      <c r="C65" s="57" t="s">
        <v>81</v>
      </c>
      <c r="D65" s="40" t="s">
        <v>84</v>
      </c>
      <c r="E65" s="58" t="s">
        <v>27</v>
      </c>
      <c r="F65" s="40">
        <v>2</v>
      </c>
      <c r="G65" s="40">
        <v>32</v>
      </c>
      <c r="H65" s="36">
        <f t="shared" si="5"/>
        <v>64</v>
      </c>
      <c r="I65" s="72"/>
      <c r="J65" s="56"/>
    </row>
    <row r="66" spans="1:10" ht="14.25">
      <c r="A66" s="56"/>
      <c r="B66" s="68" t="s">
        <v>85</v>
      </c>
      <c r="C66" s="69" t="s">
        <v>85</v>
      </c>
      <c r="D66" s="70" t="s">
        <v>47</v>
      </c>
      <c r="E66" s="40" t="s">
        <v>78</v>
      </c>
      <c r="F66" s="40">
        <v>1</v>
      </c>
      <c r="G66" s="40">
        <v>10</v>
      </c>
      <c r="H66" s="36">
        <f t="shared" si="5"/>
        <v>10</v>
      </c>
      <c r="I66" s="68">
        <f>SUM(H66:H68)</f>
        <v>44</v>
      </c>
      <c r="J66" s="56"/>
    </row>
    <row r="67" spans="1:10" ht="14.25">
      <c r="A67" s="56"/>
      <c r="B67" s="66"/>
      <c r="C67" s="70" t="s">
        <v>85</v>
      </c>
      <c r="D67" s="70"/>
      <c r="E67" s="40" t="s">
        <v>86</v>
      </c>
      <c r="F67" s="71">
        <v>2</v>
      </c>
      <c r="G67" s="40">
        <v>6</v>
      </c>
      <c r="H67" s="36">
        <f t="shared" si="5"/>
        <v>12</v>
      </c>
      <c r="I67" s="66"/>
      <c r="J67" s="56"/>
    </row>
    <row r="68" spans="1:10" ht="14.25">
      <c r="A68" s="56"/>
      <c r="B68" s="72"/>
      <c r="C68" s="70" t="s">
        <v>85</v>
      </c>
      <c r="D68" s="70"/>
      <c r="E68" s="40" t="s">
        <v>86</v>
      </c>
      <c r="F68" s="71">
        <v>1</v>
      </c>
      <c r="G68" s="40">
        <v>22</v>
      </c>
      <c r="H68" s="36">
        <f t="shared" si="5"/>
        <v>22</v>
      </c>
      <c r="I68" s="72"/>
      <c r="J68" s="56"/>
    </row>
    <row r="69" spans="1:10" ht="14.25">
      <c r="A69" s="56"/>
      <c r="B69" s="73" t="s">
        <v>87</v>
      </c>
      <c r="C69" s="73" t="s">
        <v>87</v>
      </c>
      <c r="D69" s="40" t="s">
        <v>88</v>
      </c>
      <c r="E69" s="40" t="s">
        <v>34</v>
      </c>
      <c r="F69" s="40">
        <v>2</v>
      </c>
      <c r="G69" s="40">
        <v>3</v>
      </c>
      <c r="H69" s="36">
        <f t="shared" si="5"/>
        <v>6</v>
      </c>
      <c r="I69" s="72">
        <f>H69</f>
        <v>6</v>
      </c>
      <c r="J69" s="56"/>
    </row>
    <row r="70" spans="1:10" ht="14.25">
      <c r="A70" s="56"/>
      <c r="B70" s="73" t="s">
        <v>89</v>
      </c>
      <c r="C70" s="73" t="s">
        <v>89</v>
      </c>
      <c r="D70" s="40" t="s">
        <v>90</v>
      </c>
      <c r="E70" s="40" t="s">
        <v>34</v>
      </c>
      <c r="F70" s="40">
        <v>2</v>
      </c>
      <c r="G70" s="40">
        <v>8</v>
      </c>
      <c r="H70" s="36">
        <f t="shared" si="5"/>
        <v>16</v>
      </c>
      <c r="I70" s="72">
        <f aca="true" t="shared" si="6" ref="I70:I74">H70</f>
        <v>16</v>
      </c>
      <c r="J70" s="56"/>
    </row>
    <row r="71" spans="1:10" ht="14.25">
      <c r="A71" s="56"/>
      <c r="B71" s="70" t="s">
        <v>91</v>
      </c>
      <c r="C71" s="70" t="s">
        <v>91</v>
      </c>
      <c r="D71" s="70" t="s">
        <v>43</v>
      </c>
      <c r="E71" s="40" t="s">
        <v>34</v>
      </c>
      <c r="F71" s="40">
        <v>4</v>
      </c>
      <c r="G71" s="40">
        <v>11</v>
      </c>
      <c r="H71" s="36">
        <f t="shared" si="5"/>
        <v>44</v>
      </c>
      <c r="I71" s="72">
        <f t="shared" si="6"/>
        <v>44</v>
      </c>
      <c r="J71" s="56"/>
    </row>
    <row r="72" spans="1:10" ht="14.25">
      <c r="A72" s="56"/>
      <c r="B72" s="69" t="s">
        <v>92</v>
      </c>
      <c r="C72" s="69" t="s">
        <v>92</v>
      </c>
      <c r="D72" s="70"/>
      <c r="E72" s="40" t="s">
        <v>93</v>
      </c>
      <c r="F72" s="40">
        <v>0.5</v>
      </c>
      <c r="G72" s="40">
        <v>9</v>
      </c>
      <c r="H72" s="36">
        <f t="shared" si="5"/>
        <v>4.5</v>
      </c>
      <c r="I72" s="72">
        <f t="shared" si="6"/>
        <v>4.5</v>
      </c>
      <c r="J72" s="56"/>
    </row>
    <row r="73" spans="1:10" ht="14.25">
      <c r="A73" s="56"/>
      <c r="B73" s="74" t="s">
        <v>94</v>
      </c>
      <c r="C73" s="74" t="s">
        <v>94</v>
      </c>
      <c r="D73" s="40" t="s">
        <v>95</v>
      </c>
      <c r="E73" s="40" t="s">
        <v>78</v>
      </c>
      <c r="F73" s="40">
        <v>1</v>
      </c>
      <c r="G73" s="40">
        <v>21</v>
      </c>
      <c r="H73" s="36">
        <f t="shared" si="5"/>
        <v>21</v>
      </c>
      <c r="I73" s="72">
        <f t="shared" si="6"/>
        <v>21</v>
      </c>
      <c r="J73" s="56"/>
    </row>
    <row r="74" spans="1:10" ht="14.25">
      <c r="A74" s="56"/>
      <c r="B74" s="70" t="s">
        <v>96</v>
      </c>
      <c r="C74" s="70" t="s">
        <v>96</v>
      </c>
      <c r="D74" s="40"/>
      <c r="E74" s="40" t="s">
        <v>27</v>
      </c>
      <c r="F74" s="40">
        <v>0.9</v>
      </c>
      <c r="G74" s="40">
        <v>1</v>
      </c>
      <c r="H74" s="36">
        <f t="shared" si="5"/>
        <v>0.9</v>
      </c>
      <c r="I74" s="72">
        <f t="shared" si="6"/>
        <v>0.9</v>
      </c>
      <c r="J74" s="56"/>
    </row>
    <row r="75" spans="1:10" ht="14.25">
      <c r="A75" s="56"/>
      <c r="B75" s="75" t="s">
        <v>97</v>
      </c>
      <c r="C75" s="76" t="s">
        <v>97</v>
      </c>
      <c r="D75" s="76" t="s">
        <v>36</v>
      </c>
      <c r="E75" s="36" t="s">
        <v>98</v>
      </c>
      <c r="F75" s="36">
        <v>6</v>
      </c>
      <c r="G75" s="36">
        <v>2</v>
      </c>
      <c r="H75" s="36">
        <f t="shared" si="5"/>
        <v>12</v>
      </c>
      <c r="I75" s="66">
        <f>SUM(H75:H76)</f>
        <v>18</v>
      </c>
      <c r="J75" s="56"/>
    </row>
    <row r="76" spans="1:10" ht="14.25">
      <c r="A76" s="56"/>
      <c r="B76" s="36"/>
      <c r="C76" s="77" t="s">
        <v>97</v>
      </c>
      <c r="D76" s="40"/>
      <c r="E76" s="40" t="s">
        <v>98</v>
      </c>
      <c r="F76" s="40">
        <v>6</v>
      </c>
      <c r="G76" s="40">
        <v>1</v>
      </c>
      <c r="H76" s="36">
        <f t="shared" si="5"/>
        <v>6</v>
      </c>
      <c r="I76" s="72"/>
      <c r="J76" s="56"/>
    </row>
    <row r="77" spans="1:10" ht="14.25">
      <c r="A77" s="56"/>
      <c r="B77" s="74" t="s">
        <v>99</v>
      </c>
      <c r="C77" s="74" t="s">
        <v>99</v>
      </c>
      <c r="D77" s="40"/>
      <c r="E77" s="40" t="s">
        <v>100</v>
      </c>
      <c r="F77" s="40">
        <v>13</v>
      </c>
      <c r="G77" s="40">
        <v>1</v>
      </c>
      <c r="H77" s="36">
        <f t="shared" si="5"/>
        <v>13</v>
      </c>
      <c r="I77" s="68">
        <f>H77</f>
        <v>13</v>
      </c>
      <c r="J77" s="56"/>
    </row>
    <row r="78" spans="1:10" ht="14.25">
      <c r="A78" s="56"/>
      <c r="B78" s="74" t="s">
        <v>101</v>
      </c>
      <c r="C78" s="74" t="s">
        <v>101</v>
      </c>
      <c r="D78" s="40"/>
      <c r="E78" s="40" t="s">
        <v>98</v>
      </c>
      <c r="F78" s="40">
        <v>0.5</v>
      </c>
      <c r="G78" s="40">
        <v>1</v>
      </c>
      <c r="H78" s="36">
        <f t="shared" si="5"/>
        <v>0.5</v>
      </c>
      <c r="I78" s="68">
        <f aca="true" t="shared" si="7" ref="I78:I80">H78</f>
        <v>0.5</v>
      </c>
      <c r="J78" s="56"/>
    </row>
    <row r="79" spans="1:10" ht="14.25">
      <c r="A79" s="56"/>
      <c r="B79" s="74" t="s">
        <v>102</v>
      </c>
      <c r="C79" s="74" t="s">
        <v>102</v>
      </c>
      <c r="D79" s="40"/>
      <c r="E79" s="40" t="s">
        <v>98</v>
      </c>
      <c r="F79" s="40">
        <v>1</v>
      </c>
      <c r="G79" s="40">
        <v>3</v>
      </c>
      <c r="H79" s="36">
        <f t="shared" si="5"/>
        <v>3</v>
      </c>
      <c r="I79" s="68">
        <f t="shared" si="7"/>
        <v>3</v>
      </c>
      <c r="J79" s="56"/>
    </row>
    <row r="80" spans="1:10" ht="15">
      <c r="A80" s="61"/>
      <c r="B80" s="78" t="s">
        <v>103</v>
      </c>
      <c r="C80" s="78" t="s">
        <v>103</v>
      </c>
      <c r="D80" s="51"/>
      <c r="E80" s="51" t="s">
        <v>100</v>
      </c>
      <c r="F80" s="51">
        <v>5</v>
      </c>
      <c r="G80" s="51">
        <v>1</v>
      </c>
      <c r="H80" s="79">
        <f t="shared" si="5"/>
        <v>5</v>
      </c>
      <c r="I80" s="31">
        <f t="shared" si="7"/>
        <v>5</v>
      </c>
      <c r="J80" s="61"/>
    </row>
    <row r="81" spans="1:10" ht="14.25">
      <c r="A81" s="35"/>
      <c r="B81" s="36"/>
      <c r="C81" s="36"/>
      <c r="D81" s="36"/>
      <c r="E81" s="36"/>
      <c r="F81" s="36"/>
      <c r="G81" s="36"/>
      <c r="H81" s="35" t="s">
        <v>37</v>
      </c>
      <c r="I81" s="35">
        <f>SUM(I27:I80)</f>
        <v>1480</v>
      </c>
      <c r="J81" s="35">
        <f>SUM(J27:J80)</f>
        <v>1480</v>
      </c>
    </row>
    <row r="82" spans="1:10" ht="14.25">
      <c r="A82" s="80"/>
      <c r="B82" s="80"/>
      <c r="C82" s="80"/>
      <c r="D82" s="80"/>
      <c r="E82" s="80"/>
      <c r="F82" s="80"/>
      <c r="G82" s="80"/>
      <c r="H82" s="80"/>
      <c r="I82" s="80"/>
      <c r="J82" s="80"/>
    </row>
    <row r="83" spans="1:10" ht="14.25">
      <c r="A83" s="80"/>
      <c r="B83" s="80"/>
      <c r="C83" s="80"/>
      <c r="D83" s="80"/>
      <c r="E83" s="80"/>
      <c r="F83" s="80"/>
      <c r="G83" s="80"/>
      <c r="H83" s="81" t="s">
        <v>104</v>
      </c>
      <c r="I83" s="81"/>
      <c r="J83" s="81"/>
    </row>
    <row r="84" spans="1:10" ht="14.25">
      <c r="A84" s="80"/>
      <c r="B84" s="80"/>
      <c r="C84" s="80"/>
      <c r="D84" s="80"/>
      <c r="E84" s="80"/>
      <c r="F84" s="80"/>
      <c r="G84" s="80"/>
      <c r="H84" s="82">
        <v>43692</v>
      </c>
      <c r="I84" s="81"/>
      <c r="J84" s="81"/>
    </row>
    <row r="103" spans="2:9" ht="14.25">
      <c r="B103" s="64"/>
      <c r="C103" s="64"/>
      <c r="D103" s="64"/>
      <c r="E103" s="64"/>
      <c r="F103" s="64"/>
      <c r="G103" s="64"/>
      <c r="H103" s="64"/>
      <c r="I103" s="64"/>
    </row>
    <row r="104" spans="2:9" ht="14.25">
      <c r="B104" s="64"/>
      <c r="C104" s="64"/>
      <c r="D104" s="64"/>
      <c r="E104" s="64"/>
      <c r="F104" s="64"/>
      <c r="G104" s="64"/>
      <c r="H104" s="64"/>
      <c r="I104" s="64"/>
    </row>
    <row r="105" spans="2:9" ht="14.25">
      <c r="B105" s="64"/>
      <c r="C105" s="83"/>
      <c r="D105" s="84"/>
      <c r="E105" s="84"/>
      <c r="F105" s="84"/>
      <c r="G105" s="84"/>
      <c r="H105" s="84"/>
      <c r="I105" s="64"/>
    </row>
    <row r="106" spans="2:9" ht="14.25">
      <c r="B106" s="64"/>
      <c r="C106" s="64"/>
      <c r="D106" s="64"/>
      <c r="E106" s="64"/>
      <c r="F106" s="64"/>
      <c r="G106" s="64"/>
      <c r="H106" s="64"/>
      <c r="I106" s="64"/>
    </row>
    <row r="107" spans="2:9" ht="14.25">
      <c r="B107" s="64"/>
      <c r="C107" s="64"/>
      <c r="D107" s="64"/>
      <c r="E107" s="64"/>
      <c r="F107" s="64"/>
      <c r="G107" s="64"/>
      <c r="H107" s="64"/>
      <c r="I107" s="64"/>
    </row>
    <row r="108" spans="2:9" ht="14.25">
      <c r="B108" s="64"/>
      <c r="C108" s="64"/>
      <c r="D108" s="64"/>
      <c r="E108" s="64"/>
      <c r="F108" s="64"/>
      <c r="G108" s="64"/>
      <c r="H108" s="64"/>
      <c r="I108" s="64"/>
    </row>
    <row r="109" spans="2:9" ht="14.25">
      <c r="B109" s="64"/>
      <c r="C109" s="64"/>
      <c r="D109" s="64"/>
      <c r="E109" s="64"/>
      <c r="F109" s="64"/>
      <c r="G109" s="64"/>
      <c r="H109" s="64"/>
      <c r="I109" s="64"/>
    </row>
    <row r="110" spans="2:9" ht="14.25">
      <c r="B110" s="64"/>
      <c r="C110" s="64"/>
      <c r="D110" s="64"/>
      <c r="E110" s="64"/>
      <c r="F110" s="64"/>
      <c r="G110" s="64"/>
      <c r="H110" s="64"/>
      <c r="I110" s="64"/>
    </row>
    <row r="111" spans="2:9" ht="14.25">
      <c r="B111" s="64"/>
      <c r="C111" s="64"/>
      <c r="D111" s="64"/>
      <c r="E111" s="64"/>
      <c r="F111" s="64"/>
      <c r="G111" s="64"/>
      <c r="H111" s="64"/>
      <c r="I111" s="64"/>
    </row>
    <row r="112" spans="2:9" ht="14.25">
      <c r="B112" s="64"/>
      <c r="C112" s="64"/>
      <c r="D112" s="64"/>
      <c r="E112" s="64"/>
      <c r="F112" s="64"/>
      <c r="G112" s="64"/>
      <c r="H112" s="64"/>
      <c r="I112" s="64"/>
    </row>
    <row r="113" spans="2:9" ht="14.25">
      <c r="B113" s="64"/>
      <c r="C113" s="64"/>
      <c r="D113" s="64"/>
      <c r="E113" s="64"/>
      <c r="F113" s="64"/>
      <c r="G113" s="64"/>
      <c r="H113" s="64"/>
      <c r="I113" s="64"/>
    </row>
  </sheetData>
  <sheetProtection/>
  <mergeCells count="53">
    <mergeCell ref="A1:J1"/>
    <mergeCell ref="A3:B3"/>
    <mergeCell ref="D3:F3"/>
    <mergeCell ref="G3:J3"/>
    <mergeCell ref="A4:B4"/>
    <mergeCell ref="D4:F4"/>
    <mergeCell ref="A5:B5"/>
    <mergeCell ref="D5:F5"/>
    <mergeCell ref="A6:B6"/>
    <mergeCell ref="D6:F6"/>
    <mergeCell ref="A7:B7"/>
    <mergeCell ref="D7:F7"/>
    <mergeCell ref="A8:B8"/>
    <mergeCell ref="D8:G8"/>
    <mergeCell ref="H8:I8"/>
    <mergeCell ref="A10:E10"/>
    <mergeCell ref="F10:H10"/>
    <mergeCell ref="I10:J10"/>
    <mergeCell ref="A20:E20"/>
    <mergeCell ref="F20:H20"/>
    <mergeCell ref="I20:J20"/>
    <mergeCell ref="A25:E25"/>
    <mergeCell ref="F25:H25"/>
    <mergeCell ref="I25:J25"/>
    <mergeCell ref="H83:J83"/>
    <mergeCell ref="H84:J84"/>
    <mergeCell ref="A12:A17"/>
    <mergeCell ref="A27:A62"/>
    <mergeCell ref="A63:A80"/>
    <mergeCell ref="B12:B17"/>
    <mergeCell ref="B27:B34"/>
    <mergeCell ref="B35:B40"/>
    <mergeCell ref="B41:B45"/>
    <mergeCell ref="B46:B48"/>
    <mergeCell ref="B49:B50"/>
    <mergeCell ref="B51:B52"/>
    <mergeCell ref="B63:B65"/>
    <mergeCell ref="B66:B68"/>
    <mergeCell ref="B75:B76"/>
    <mergeCell ref="I12:I17"/>
    <mergeCell ref="I27:I34"/>
    <mergeCell ref="I35:I40"/>
    <mergeCell ref="I41:I45"/>
    <mergeCell ref="I46:I48"/>
    <mergeCell ref="I49:I50"/>
    <mergeCell ref="I51:I52"/>
    <mergeCell ref="I63:I65"/>
    <mergeCell ref="I66:I68"/>
    <mergeCell ref="I75:I76"/>
    <mergeCell ref="J12:J17"/>
    <mergeCell ref="J27:J62"/>
    <mergeCell ref="J63:J80"/>
    <mergeCell ref="G4:J7"/>
  </mergeCells>
  <printOptions/>
  <pageMargins left="0.75" right="0.75" top="0.23999999999999996" bottom="0.16" header="0.16" footer="0.1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北滘慈善会</cp:lastModifiedBy>
  <cp:lastPrinted>2019-08-15T01:17:00Z</cp:lastPrinted>
  <dcterms:created xsi:type="dcterms:W3CDTF">2016-11-05T09:44:00Z</dcterms:created>
  <dcterms:modified xsi:type="dcterms:W3CDTF">2020-03-17T07:34:51Z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  <property fmtid="{D5CDD505-2E9C-101B-9397-08002B2CF9AE}" pid="4" name="KSORubyTemplate">
    <vt:lpwstr>11</vt:lpwstr>
  </property>
</Properties>
</file>