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2"/>
  </bookViews>
  <sheets>
    <sheet name="爱心物资捐赠公布202005" sheetId="1" r:id="rId1"/>
    <sheet name="北滘总店202005" sheetId="2" r:id="rId2"/>
    <sheet name="碧江分店202005" sheetId="3" r:id="rId3"/>
  </sheets>
  <definedNames/>
  <calcPr fullCalcOnLoad="1"/>
</workbook>
</file>

<file path=xl/sharedStrings.xml><?xml version="1.0" encoding="utf-8"?>
<sst xmlns="http://schemas.openxmlformats.org/spreadsheetml/2006/main" count="349" uniqueCount="165">
  <si>
    <t>爱心超市北滘店5月份物资捐赠公布</t>
  </si>
  <si>
    <t>捐赠单位或姓名</t>
  </si>
  <si>
    <t>物品名称</t>
  </si>
  <si>
    <t>规格</t>
  </si>
  <si>
    <t>单位</t>
  </si>
  <si>
    <t>数量</t>
  </si>
  <si>
    <t>单价（券）</t>
  </si>
  <si>
    <t>捐赠日期</t>
  </si>
  <si>
    <t>何先生</t>
  </si>
  <si>
    <t>白燕油香粘米</t>
  </si>
  <si>
    <t>10kg</t>
  </si>
  <si>
    <t>包</t>
  </si>
  <si>
    <t>北滘店</t>
  </si>
  <si>
    <t>厨宝花生油</t>
  </si>
  <si>
    <t>5L</t>
  </si>
  <si>
    <t>瓶</t>
  </si>
  <si>
    <t>顺德台商投资企业协会</t>
  </si>
  <si>
    <t>金穗大米</t>
  </si>
  <si>
    <t>2kg</t>
  </si>
  <si>
    <t>赠品</t>
  </si>
  <si>
    <t>备注：碧江店无捐赠收入</t>
  </si>
  <si>
    <t>北滘爱心超市</t>
  </si>
  <si>
    <t>爱心超市2020年5月物品收付月报表（北滘店）</t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</si>
  <si>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代金券相当于人民币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元。）</t>
    </r>
  </si>
  <si>
    <t>日期:</t>
  </si>
  <si>
    <t>序号</t>
  </si>
  <si>
    <t>品名</t>
  </si>
  <si>
    <t>单价</t>
  </si>
  <si>
    <t>上月结存(数量)</t>
  </si>
  <si>
    <t>上月结存（折合价值）</t>
  </si>
  <si>
    <t>本月捐赠（数量）</t>
  </si>
  <si>
    <t>本月捐赠（折合价值）</t>
  </si>
  <si>
    <t>本月购入（数量）</t>
  </si>
  <si>
    <t>本月购入（折合价值）</t>
  </si>
  <si>
    <t>本月发出（数量）</t>
  </si>
  <si>
    <t>本月发出（折合价值）</t>
  </si>
  <si>
    <t>本月结存（数量）</t>
  </si>
  <si>
    <t>折合价值</t>
  </si>
  <si>
    <t>保质期</t>
  </si>
  <si>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宋体"/>
        <family val="0"/>
      </rPr>
      <t>日用品合计</t>
    </r>
  </si>
  <si>
    <t>立白洗衣粉</t>
  </si>
  <si>
    <t>408g</t>
  </si>
  <si>
    <t>1.22kg</t>
  </si>
  <si>
    <t>高富力洗洁精</t>
  </si>
  <si>
    <t>900g</t>
  </si>
  <si>
    <t>高富力洗洁精1.8kg</t>
  </si>
  <si>
    <t>1.8kg</t>
  </si>
  <si>
    <t>采涛洗发水</t>
  </si>
  <si>
    <t>750g</t>
  </si>
  <si>
    <t>澳雪沐浴露</t>
  </si>
  <si>
    <t>黑妹牙膏</t>
  </si>
  <si>
    <t>支</t>
  </si>
  <si>
    <t>200g</t>
  </si>
  <si>
    <t>妈妈壹洗衣液</t>
  </si>
  <si>
    <t>3kg</t>
  </si>
  <si>
    <t>洁柔抽纸5+1</t>
  </si>
  <si>
    <t>盒</t>
  </si>
  <si>
    <t>5+1</t>
  </si>
  <si>
    <t>洁柔抽纸</t>
  </si>
  <si>
    <t>条</t>
  </si>
  <si>
    <t>10+1</t>
  </si>
  <si>
    <r>
      <rPr>
        <sz val="10"/>
        <rFont val="宋体"/>
        <family val="0"/>
      </rPr>
      <t>揽菊蚊香</t>
    </r>
    <r>
      <rPr>
        <sz val="10"/>
        <rFont val="Times New Roman"/>
        <family val="1"/>
      </rPr>
      <t>3+1</t>
    </r>
  </si>
  <si>
    <t>3+1</t>
  </si>
  <si>
    <t>蚊帐</t>
  </si>
  <si>
    <t>张</t>
  </si>
  <si>
    <t>长期无人领</t>
  </si>
  <si>
    <t>顺宝洁厕净</t>
  </si>
  <si>
    <t>1.25kg</t>
  </si>
  <si>
    <t>棉被</t>
  </si>
  <si>
    <t>风扇</t>
  </si>
  <si>
    <t>台</t>
  </si>
  <si>
    <t>水壶</t>
  </si>
  <si>
    <t>个</t>
  </si>
  <si>
    <t>豆浆机</t>
  </si>
  <si>
    <t>字典</t>
  </si>
  <si>
    <t>本</t>
  </si>
  <si>
    <t>笔筒</t>
  </si>
  <si>
    <t>上月结存</t>
  </si>
  <si>
    <t xml:space="preserve">折合价值
</t>
  </si>
  <si>
    <t>食品合计</t>
  </si>
  <si>
    <t>生鱼牌粘米</t>
  </si>
  <si>
    <t>5kg</t>
  </si>
  <si>
    <t>白燕双竹粘米</t>
  </si>
  <si>
    <t>15kg</t>
  </si>
  <si>
    <t>鹰唛花生油</t>
  </si>
  <si>
    <t>1.8L</t>
  </si>
  <si>
    <t>白燕花生油</t>
  </si>
  <si>
    <t>福臨门花生油</t>
  </si>
  <si>
    <t>箱</t>
  </si>
  <si>
    <t>4.5L</t>
  </si>
  <si>
    <t xml:space="preserve">骆驼花生油
</t>
  </si>
  <si>
    <t>金龙鱼花生油</t>
  </si>
  <si>
    <t>润之家花生油</t>
  </si>
  <si>
    <t>灌</t>
  </si>
  <si>
    <r>
      <rPr>
        <sz val="10"/>
        <rFont val="宋体"/>
        <family val="0"/>
      </rPr>
      <t>即食面</t>
    </r>
    <r>
      <rPr>
        <sz val="10"/>
        <rFont val="Times New Roman"/>
        <family val="1"/>
      </rPr>
      <t>5+1</t>
    </r>
  </si>
  <si>
    <t>虾仁蛋面</t>
  </si>
  <si>
    <t>海天生抽</t>
  </si>
  <si>
    <t>1.9L</t>
  </si>
  <si>
    <t>原味麦片</t>
  </si>
  <si>
    <t>600g</t>
  </si>
  <si>
    <t>广合腐</t>
  </si>
  <si>
    <t>335g</t>
  </si>
  <si>
    <t>粤花牌豆鼓鱼</t>
  </si>
  <si>
    <t>227g</t>
  </si>
  <si>
    <t>粤盐</t>
  </si>
  <si>
    <t>300g</t>
  </si>
  <si>
    <t>嘉丰蜜枣</t>
  </si>
  <si>
    <t>250g</t>
  </si>
  <si>
    <t>太古砂糖</t>
  </si>
  <si>
    <t>454g</t>
  </si>
  <si>
    <t>汇总</t>
  </si>
  <si>
    <t>制表：</t>
  </si>
  <si>
    <t>盘点：</t>
  </si>
  <si>
    <t xml:space="preserve"> </t>
  </si>
  <si>
    <t>审核：</t>
  </si>
  <si>
    <t>坐便椅</t>
  </si>
  <si>
    <t>纪念品</t>
  </si>
  <si>
    <t>银纪念品</t>
  </si>
  <si>
    <t>金纪念品</t>
  </si>
  <si>
    <t>爱心超市捐赠留念</t>
  </si>
  <si>
    <t>爱心超市2020年5月物品收付月报表（碧江分店）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</si>
  <si>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代金券相当于人民币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元。）</t>
    </r>
  </si>
  <si>
    <t>天堂伞</t>
  </si>
  <si>
    <t>把</t>
  </si>
  <si>
    <t>电饭煲</t>
  </si>
  <si>
    <t>3L</t>
  </si>
  <si>
    <t>落地扇</t>
  </si>
  <si>
    <t>斧头牌柔顺剂</t>
  </si>
  <si>
    <t>洗衣液</t>
  </si>
  <si>
    <t>4kg</t>
  </si>
  <si>
    <t>手巾</t>
  </si>
  <si>
    <t>洗洁精</t>
  </si>
  <si>
    <t>160g</t>
  </si>
  <si>
    <t>沐浴露</t>
  </si>
  <si>
    <t>洗发水</t>
  </si>
  <si>
    <t>750ml</t>
  </si>
  <si>
    <t>蚊香</t>
  </si>
  <si>
    <t>洁厕精</t>
  </si>
  <si>
    <t>1.25L</t>
  </si>
  <si>
    <t>舒肤佳香皂</t>
  </si>
  <si>
    <t>套</t>
  </si>
  <si>
    <t>洁柔纸巾</t>
  </si>
  <si>
    <t>洗衣粉【小】</t>
  </si>
  <si>
    <r>
      <rPr>
        <sz val="10"/>
        <rFont val="Times New Roman"/>
        <family val="1"/>
      </rPr>
      <t>408</t>
    </r>
    <r>
      <rPr>
        <sz val="10"/>
        <rFont val="宋体"/>
        <family val="0"/>
      </rPr>
      <t>克</t>
    </r>
  </si>
  <si>
    <t>洗衣粉【大】</t>
  </si>
  <si>
    <r>
      <rPr>
        <sz val="10"/>
        <rFont val="Times New Roman"/>
        <family val="1"/>
      </rPr>
      <t>1.37</t>
    </r>
    <r>
      <rPr>
        <sz val="10"/>
        <rFont val="宋体"/>
        <family val="0"/>
      </rPr>
      <t>千克</t>
    </r>
  </si>
  <si>
    <t>榄菊蚊香</t>
  </si>
  <si>
    <t>上月结存（数量）</t>
  </si>
  <si>
    <t>白燕米</t>
  </si>
  <si>
    <t>10KG</t>
  </si>
  <si>
    <t>豆豉鱼</t>
  </si>
  <si>
    <r>
      <rPr>
        <b/>
        <sz val="10"/>
        <rFont val="Times New Roman"/>
        <family val="1"/>
      </rPr>
      <t>227</t>
    </r>
    <r>
      <rPr>
        <b/>
        <sz val="10"/>
        <rFont val="宋体"/>
        <family val="0"/>
      </rPr>
      <t>克</t>
    </r>
  </si>
  <si>
    <t>虾仁面</t>
  </si>
  <si>
    <t>2KG</t>
  </si>
  <si>
    <t>酱油</t>
  </si>
  <si>
    <t>精制盐</t>
  </si>
  <si>
    <r>
      <rPr>
        <b/>
        <sz val="10"/>
        <rFont val="Times New Roman"/>
        <family val="1"/>
      </rPr>
      <t>500</t>
    </r>
    <r>
      <rPr>
        <b/>
        <sz val="10"/>
        <rFont val="宋体"/>
        <family val="0"/>
      </rPr>
      <t>克</t>
    </r>
  </si>
  <si>
    <t>生鱼粘米</t>
  </si>
  <si>
    <t>5KG</t>
  </si>
  <si>
    <t>花生油</t>
  </si>
  <si>
    <r>
      <rPr>
        <b/>
        <sz val="10"/>
        <rFont val="Times New Roman"/>
        <family val="1"/>
      </rPr>
      <t>1.8</t>
    </r>
    <r>
      <rPr>
        <b/>
        <sz val="10"/>
        <rFont val="宋体"/>
        <family val="0"/>
      </rPr>
      <t>升</t>
    </r>
  </si>
  <si>
    <t>金味麦片</t>
  </si>
  <si>
    <r>
      <rPr>
        <b/>
        <sz val="10"/>
        <rFont val="Times New Roman"/>
        <family val="1"/>
      </rPr>
      <t>600</t>
    </r>
    <r>
      <rPr>
        <b/>
        <sz val="10"/>
        <rFont val="宋体"/>
        <family val="0"/>
      </rPr>
      <t>克</t>
    </r>
  </si>
  <si>
    <t>三鲜伊面</t>
  </si>
  <si>
    <t>86*5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</si>
</sst>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0_);[Red]\(0\)"/>
    <numFmt numFmtId="179" formatCode="0.00_);[Red]\(0.00\)"/>
    <numFmt numFmtId="180" formatCode="yyyy&quot;年&quot;m&quot;月&quot;d&quot;日&quot;;@"/>
  </numFmts>
  <fonts count="62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宋体"/>
      <family val="0"/>
    </font>
    <font>
      <b/>
      <sz val="12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6"/>
      <color indexed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2">
    <xf numFmtId="0" fontId="0" fillId="0" borderId="0" xfId="0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28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1" fillId="0" borderId="0" xfId="65" applyNumberFormat="1" applyFont="1" applyFill="1" applyAlignment="1" applyProtection="1">
      <alignment horizontal="center" vertical="center"/>
      <protection/>
    </xf>
    <xf numFmtId="177" fontId="1" fillId="28" borderId="0" xfId="65" applyNumberFormat="1" applyFont="1" applyFill="1" applyAlignment="1" applyProtection="1">
      <alignment horizontal="center" vertical="center"/>
      <protection/>
    </xf>
    <xf numFmtId="177" fontId="2" fillId="0" borderId="0" xfId="65" applyNumberFormat="1" applyFont="1" applyFill="1" applyBorder="1" applyAlignment="1" applyProtection="1">
      <alignment horizontal="left" vertical="center" wrapText="1"/>
      <protection/>
    </xf>
    <xf numFmtId="177" fontId="3" fillId="0" borderId="0" xfId="65" applyNumberFormat="1" applyFont="1" applyFill="1" applyBorder="1" applyAlignment="1" applyProtection="1">
      <alignment horizontal="left" vertical="center" wrapText="1"/>
      <protection/>
    </xf>
    <xf numFmtId="177" fontId="3" fillId="0" borderId="0" xfId="65" applyNumberFormat="1" applyFont="1" applyFill="1" applyBorder="1" applyAlignment="1" applyProtection="1">
      <alignment horizontal="left" vertical="center"/>
      <protection/>
    </xf>
    <xf numFmtId="177" fontId="3" fillId="28" borderId="0" xfId="65" applyNumberFormat="1" applyFont="1" applyFill="1" applyBorder="1" applyAlignment="1" applyProtection="1">
      <alignment horizontal="left" vertical="center"/>
      <protection/>
    </xf>
    <xf numFmtId="177" fontId="4" fillId="0" borderId="0" xfId="65" applyNumberFormat="1" applyFont="1" applyFill="1" applyBorder="1" applyAlignment="1" applyProtection="1">
      <alignment horizontal="left" vertical="center"/>
      <protection/>
    </xf>
    <xf numFmtId="176" fontId="5" fillId="0" borderId="9" xfId="65" applyNumberFormat="1" applyFont="1" applyFill="1" applyBorder="1" applyAlignment="1" applyProtection="1">
      <alignment horizontal="center" vertical="center" wrapText="1"/>
      <protection/>
    </xf>
    <xf numFmtId="177" fontId="5" fillId="0" borderId="9" xfId="65" applyNumberFormat="1" applyFont="1" applyFill="1" applyBorder="1" applyAlignment="1" applyProtection="1">
      <alignment horizontal="center" vertical="center" wrapText="1"/>
      <protection/>
    </xf>
    <xf numFmtId="177" fontId="5" fillId="28" borderId="9" xfId="65" applyNumberFormat="1" applyFont="1" applyFill="1" applyBorder="1" applyAlignment="1" applyProtection="1">
      <alignment horizontal="center" vertical="center" wrapText="1"/>
      <protection/>
    </xf>
    <xf numFmtId="0" fontId="5" fillId="0" borderId="9" xfId="65" applyNumberFormat="1" applyFont="1" applyFill="1" applyBorder="1" applyAlignment="1" applyProtection="1">
      <alignment horizontal="center" vertical="center" wrapText="1"/>
      <protection/>
    </xf>
    <xf numFmtId="176" fontId="2" fillId="0" borderId="9" xfId="65" applyNumberFormat="1" applyFont="1" applyFill="1" applyBorder="1" applyAlignment="1" applyProtection="1">
      <alignment horizontal="center" vertical="center" wrapText="1"/>
      <protection/>
    </xf>
    <xf numFmtId="177" fontId="6" fillId="0" borderId="9" xfId="65" applyNumberFormat="1" applyFont="1" applyFill="1" applyBorder="1" applyAlignment="1" applyProtection="1">
      <alignment horizontal="center" vertical="center" wrapText="1"/>
      <protection/>
    </xf>
    <xf numFmtId="177" fontId="7" fillId="0" borderId="9" xfId="65" applyNumberFormat="1" applyFont="1" applyFill="1" applyBorder="1" applyAlignment="1" applyProtection="1">
      <alignment horizontal="center" vertical="center" wrapText="1"/>
      <protection/>
    </xf>
    <xf numFmtId="177" fontId="8" fillId="0" borderId="9" xfId="65" applyNumberFormat="1" applyFont="1" applyFill="1" applyBorder="1" applyAlignment="1" applyProtection="1">
      <alignment horizontal="center" vertical="center" wrapText="1"/>
      <protection/>
    </xf>
    <xf numFmtId="176" fontId="8" fillId="0" borderId="9" xfId="65" applyNumberFormat="1" applyFont="1" applyFill="1" applyBorder="1" applyAlignment="1" applyProtection="1">
      <alignment horizontal="center" vertical="center" wrapText="1"/>
      <protection/>
    </xf>
    <xf numFmtId="177" fontId="8" fillId="28" borderId="9" xfId="65" applyNumberFormat="1" applyFont="1" applyFill="1" applyBorder="1" applyAlignment="1" applyProtection="1">
      <alignment horizontal="center" vertical="center" wrapText="1"/>
      <protection/>
    </xf>
    <xf numFmtId="0" fontId="8" fillId="0" borderId="9" xfId="65" applyNumberFormat="1" applyFont="1" applyFill="1" applyBorder="1" applyAlignment="1" applyProtection="1">
      <alignment horizontal="center" vertical="center" wrapText="1"/>
      <protection/>
    </xf>
    <xf numFmtId="177" fontId="2" fillId="0" borderId="9" xfId="65" applyNumberFormat="1" applyFont="1" applyFill="1" applyBorder="1" applyAlignment="1" applyProtection="1">
      <alignment horizontal="center" vertical="top" wrapText="1"/>
      <protection/>
    </xf>
    <xf numFmtId="177" fontId="2" fillId="0" borderId="9" xfId="65" applyNumberFormat="1" applyFont="1" applyFill="1" applyBorder="1" applyAlignment="1" applyProtection="1">
      <alignment horizontal="center" vertical="center" wrapText="1"/>
      <protection/>
    </xf>
    <xf numFmtId="177" fontId="3" fillId="0" borderId="9" xfId="65" applyNumberFormat="1" applyFont="1" applyFill="1" applyBorder="1" applyAlignment="1" applyProtection="1">
      <alignment horizontal="center" vertical="center" wrapText="1"/>
      <protection/>
    </xf>
    <xf numFmtId="176" fontId="3" fillId="0" borderId="9" xfId="65" applyNumberFormat="1" applyFont="1" applyFill="1" applyBorder="1" applyAlignment="1" applyProtection="1">
      <alignment horizontal="center" vertical="center" wrapText="1"/>
      <protection/>
    </xf>
    <xf numFmtId="177" fontId="2" fillId="28" borderId="9" xfId="65" applyNumberFormat="1" applyFont="1" applyFill="1" applyBorder="1" applyAlignment="1" applyProtection="1">
      <alignment horizontal="center" vertical="center" wrapText="1"/>
      <protection/>
    </xf>
    <xf numFmtId="0" fontId="2" fillId="0" borderId="9" xfId="65" applyNumberFormat="1" applyFont="1" applyFill="1" applyBorder="1" applyAlignment="1" applyProtection="1">
      <alignment horizontal="center" vertical="center" wrapText="1"/>
      <protection/>
    </xf>
    <xf numFmtId="177" fontId="9" fillId="0" borderId="9" xfId="65" applyNumberFormat="1" applyFont="1" applyFill="1" applyBorder="1" applyAlignment="1" applyProtection="1">
      <alignment horizontal="center" vertical="center" wrapText="1"/>
      <protection/>
    </xf>
    <xf numFmtId="177" fontId="10" fillId="0" borderId="9" xfId="65" applyNumberFormat="1" applyFont="1" applyFill="1" applyBorder="1" applyAlignment="1" applyProtection="1">
      <alignment horizontal="center" vertical="center" wrapText="1"/>
      <protection/>
    </xf>
    <xf numFmtId="177" fontId="59" fillId="0" borderId="9" xfId="65" applyNumberFormat="1" applyFont="1" applyFill="1" applyBorder="1" applyAlignment="1" applyProtection="1">
      <alignment horizontal="center" vertical="center" wrapText="1"/>
      <protection/>
    </xf>
    <xf numFmtId="177" fontId="60" fillId="0" borderId="9" xfId="65" applyNumberFormat="1" applyFont="1" applyFill="1" applyBorder="1" applyAlignment="1" applyProtection="1">
      <alignment horizontal="center" vertical="center" wrapText="1"/>
      <protection/>
    </xf>
    <xf numFmtId="0" fontId="2" fillId="0" borderId="9" xfId="64" applyFont="1" applyFill="1" applyBorder="1" applyAlignment="1" applyProtection="1">
      <alignment horizontal="center" vertical="center" wrapText="1"/>
      <protection/>
    </xf>
    <xf numFmtId="0" fontId="13" fillId="0" borderId="9" xfId="64" applyFont="1" applyFill="1" applyBorder="1" applyAlignment="1" applyProtection="1">
      <alignment horizontal="center" vertical="center" wrapText="1"/>
      <protection/>
    </xf>
    <xf numFmtId="0" fontId="7" fillId="0" borderId="9" xfId="64" applyFont="1" applyFill="1" applyBorder="1" applyAlignment="1" applyProtection="1">
      <alignment horizontal="center" vertical="center" wrapText="1"/>
      <protection/>
    </xf>
    <xf numFmtId="178" fontId="7" fillId="0" borderId="9" xfId="64" applyNumberFormat="1" applyFont="1" applyFill="1" applyBorder="1" applyAlignment="1" applyProtection="1">
      <alignment horizontal="center" vertical="center" wrapText="1"/>
      <protection/>
    </xf>
    <xf numFmtId="179" fontId="7" fillId="28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179" fontId="14" fillId="0" borderId="9" xfId="64" applyNumberFormat="1" applyFont="1" applyFill="1" applyBorder="1" applyAlignment="1" applyProtection="1">
      <alignment horizontal="center" vertical="center" wrapText="1"/>
      <protection/>
    </xf>
    <xf numFmtId="179" fontId="15" fillId="0" borderId="9" xfId="64" applyNumberFormat="1" applyFont="1" applyFill="1" applyBorder="1" applyAlignment="1" applyProtection="1">
      <alignment horizontal="center" vertical="center" wrapText="1"/>
      <protection/>
    </xf>
    <xf numFmtId="178" fontId="15" fillId="0" borderId="9" xfId="64" applyNumberFormat="1" applyFont="1" applyFill="1" applyBorder="1" applyAlignment="1" applyProtection="1">
      <alignment horizontal="center" vertical="center" wrapText="1"/>
      <protection/>
    </xf>
    <xf numFmtId="0" fontId="2" fillId="0" borderId="9" xfId="64" applyNumberFormat="1" applyFont="1" applyFill="1" applyBorder="1" applyAlignment="1" applyProtection="1">
      <alignment horizontal="center" vertical="center" wrapText="1"/>
      <protection/>
    </xf>
    <xf numFmtId="177" fontId="61" fillId="0" borderId="9" xfId="65" applyNumberFormat="1" applyFont="1" applyFill="1" applyBorder="1" applyAlignment="1" applyProtection="1">
      <alignment horizontal="center" vertical="center" wrapText="1"/>
      <protection/>
    </xf>
    <xf numFmtId="176" fontId="2" fillId="0" borderId="10" xfId="65" applyNumberFormat="1" applyFont="1" applyFill="1" applyBorder="1" applyAlignment="1" applyProtection="1">
      <alignment horizontal="center" vertical="center" wrapText="1"/>
      <protection/>
    </xf>
    <xf numFmtId="177" fontId="61" fillId="0" borderId="10" xfId="65" applyNumberFormat="1" applyFont="1" applyFill="1" applyBorder="1" applyAlignment="1" applyProtection="1">
      <alignment horizontal="center" vertical="center" wrapText="1"/>
      <protection/>
    </xf>
    <xf numFmtId="177" fontId="2" fillId="0" borderId="10" xfId="65" applyNumberFormat="1" applyFont="1" applyFill="1" applyBorder="1" applyAlignment="1" applyProtection="1">
      <alignment horizontal="center" vertical="center" wrapText="1"/>
      <protection/>
    </xf>
    <xf numFmtId="177" fontId="8" fillId="28" borderId="10" xfId="65" applyNumberFormat="1" applyFont="1" applyFill="1" applyBorder="1" applyAlignment="1" applyProtection="1">
      <alignment horizontal="center" vertical="center" wrapText="1"/>
      <protection/>
    </xf>
    <xf numFmtId="0" fontId="2" fillId="0" borderId="10" xfId="65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>
      <alignment horizontal="left" wrapText="1"/>
      <protection/>
    </xf>
    <xf numFmtId="0" fontId="0" fillId="0" borderId="10" xfId="63" applyFill="1" applyBorder="1" applyAlignment="1">
      <alignment horizontal="left"/>
      <protection/>
    </xf>
    <xf numFmtId="0" fontId="0" fillId="28" borderId="10" xfId="63" applyFill="1" applyBorder="1" applyAlignment="1">
      <alignment horizontal="left"/>
      <protection/>
    </xf>
    <xf numFmtId="176" fontId="18" fillId="0" borderId="0" xfId="65" applyNumberFormat="1" applyFont="1" applyFill="1" applyProtection="1">
      <alignment/>
      <protection/>
    </xf>
    <xf numFmtId="177" fontId="18" fillId="28" borderId="0" xfId="65" applyNumberFormat="1" applyFont="1" applyFill="1" applyProtection="1">
      <alignment/>
      <protection/>
    </xf>
    <xf numFmtId="176" fontId="18" fillId="0" borderId="0" xfId="65" applyNumberFormat="1" applyFont="1" applyFill="1" applyAlignment="1" applyProtection="1">
      <alignment horizontal="center"/>
      <protection/>
    </xf>
    <xf numFmtId="180" fontId="18" fillId="28" borderId="0" xfId="65" applyNumberFormat="1" applyFont="1" applyFill="1" applyAlignment="1" applyProtection="1">
      <alignment horizontal="center"/>
      <protection/>
    </xf>
    <xf numFmtId="180" fontId="18" fillId="0" borderId="0" xfId="65" applyNumberFormat="1" applyFont="1" applyFill="1" applyAlignment="1" applyProtection="1">
      <alignment horizontal="center"/>
      <protection/>
    </xf>
    <xf numFmtId="177" fontId="0" fillId="28" borderId="0" xfId="65" applyNumberFormat="1" applyFont="1" applyFill="1" applyProtection="1">
      <alignment/>
      <protection/>
    </xf>
    <xf numFmtId="0" fontId="18" fillId="0" borderId="0" xfId="65" applyFont="1" applyFill="1" applyProtection="1">
      <alignment/>
      <protection/>
    </xf>
    <xf numFmtId="177" fontId="5" fillId="28" borderId="11" xfId="65" applyNumberFormat="1" applyFont="1" applyFill="1" applyBorder="1" applyAlignment="1" applyProtection="1">
      <alignment horizontal="center" vertical="center" wrapText="1"/>
      <protection/>
    </xf>
    <xf numFmtId="0" fontId="5" fillId="0" borderId="9" xfId="65" applyFont="1" applyFill="1" applyBorder="1" applyProtection="1">
      <alignment/>
      <protection/>
    </xf>
    <xf numFmtId="177" fontId="8" fillId="28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9" xfId="65" applyFont="1" applyFill="1" applyBorder="1" applyProtection="1">
      <alignment/>
      <protection/>
    </xf>
    <xf numFmtId="177" fontId="18" fillId="28" borderId="9" xfId="65" applyNumberFormat="1" applyFont="1" applyFill="1" applyBorder="1" applyProtection="1">
      <alignment/>
      <protection/>
    </xf>
    <xf numFmtId="176" fontId="18" fillId="0" borderId="9" xfId="65" applyNumberFormat="1" applyFont="1" applyFill="1" applyBorder="1" applyAlignment="1" applyProtection="1">
      <alignment horizontal="center"/>
      <protection/>
    </xf>
    <xf numFmtId="177" fontId="3" fillId="28" borderId="9" xfId="65" applyNumberFormat="1" applyFont="1" applyFill="1" applyBorder="1" applyAlignment="1" applyProtection="1">
      <alignment horizontal="center" vertical="center" wrapText="1"/>
      <protection/>
    </xf>
    <xf numFmtId="0" fontId="7" fillId="28" borderId="9" xfId="64" applyFont="1" applyFill="1" applyBorder="1" applyAlignment="1" applyProtection="1">
      <alignment horizontal="center" vertical="center" wrapText="1"/>
      <protection/>
    </xf>
    <xf numFmtId="178" fontId="2" fillId="28" borderId="9" xfId="64" applyNumberFormat="1" applyFont="1" applyFill="1" applyBorder="1" applyAlignment="1" applyProtection="1">
      <alignment horizontal="center" vertical="center" wrapText="1"/>
      <protection/>
    </xf>
    <xf numFmtId="178" fontId="2" fillId="0" borderId="9" xfId="64" applyNumberFormat="1" applyFont="1" applyFill="1" applyBorder="1" applyAlignment="1" applyProtection="1">
      <alignment horizontal="center" vertical="center" wrapText="1"/>
      <protection/>
    </xf>
    <xf numFmtId="0" fontId="18" fillId="28" borderId="9" xfId="64" applyFont="1" applyFill="1" applyBorder="1" applyAlignment="1" applyProtection="1">
      <alignment horizontal="center"/>
      <protection/>
    </xf>
    <xf numFmtId="0" fontId="18" fillId="0" borderId="9" xfId="64" applyFont="1" applyFill="1" applyBorder="1" applyAlignment="1" applyProtection="1">
      <alignment horizontal="center"/>
      <protection/>
    </xf>
    <xf numFmtId="0" fontId="18" fillId="0" borderId="9" xfId="64" applyFont="1" applyFill="1" applyBorder="1" applyProtection="1">
      <alignment/>
      <protection/>
    </xf>
    <xf numFmtId="0" fontId="2" fillId="0" borderId="9" xfId="65" applyFont="1" applyFill="1" applyBorder="1" applyProtection="1">
      <alignment/>
      <protection/>
    </xf>
    <xf numFmtId="176" fontId="2" fillId="0" borderId="0" xfId="65" applyNumberFormat="1" applyFont="1" applyFill="1" applyBorder="1" applyAlignment="1" applyProtection="1">
      <alignment horizontal="center" vertical="center" wrapText="1"/>
      <protection/>
    </xf>
    <xf numFmtId="177" fontId="8" fillId="28" borderId="0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65" applyFont="1" applyFill="1" applyProtection="1">
      <alignment/>
      <protection/>
    </xf>
    <xf numFmtId="0" fontId="17" fillId="28" borderId="10" xfId="63" applyFont="1" applyFill="1" applyBorder="1" applyAlignment="1">
      <alignment horizontal="center" wrapText="1"/>
      <protection/>
    </xf>
    <xf numFmtId="0" fontId="0" fillId="0" borderId="10" xfId="63" applyFill="1" applyBorder="1" applyAlignment="1">
      <alignment/>
      <protection/>
    </xf>
    <xf numFmtId="0" fontId="0" fillId="28" borderId="10" xfId="63" applyFill="1" applyBorder="1" applyAlignment="1">
      <alignment/>
      <protection/>
    </xf>
    <xf numFmtId="0" fontId="17" fillId="0" borderId="0" xfId="63" applyFont="1" applyFill="1" applyBorder="1">
      <alignment/>
      <protection/>
    </xf>
    <xf numFmtId="0" fontId="17" fillId="28" borderId="10" xfId="63" applyFont="1" applyFill="1" applyBorder="1" applyAlignment="1">
      <alignment wrapText="1"/>
      <protection/>
    </xf>
    <xf numFmtId="0" fontId="17" fillId="0" borderId="10" xfId="63" applyFont="1" applyFill="1" applyBorder="1" applyAlignment="1">
      <alignment wrapText="1"/>
      <protection/>
    </xf>
    <xf numFmtId="0" fontId="17" fillId="28" borderId="0" xfId="63" applyFont="1" applyFill="1" applyBorder="1">
      <alignment/>
      <protection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65" applyNumberFormat="1" applyFont="1" applyFill="1" applyAlignment="1" applyProtection="1">
      <alignment horizontal="center" vertical="center" wrapText="1"/>
      <protection/>
    </xf>
    <xf numFmtId="177" fontId="2" fillId="0" borderId="0" xfId="65" applyNumberFormat="1" applyFont="1" applyFill="1" applyBorder="1" applyAlignment="1" applyProtection="1">
      <alignment horizontal="left" vertical="center"/>
      <protection/>
    </xf>
    <xf numFmtId="0" fontId="3" fillId="0" borderId="9" xfId="64" applyFont="1" applyFill="1" applyBorder="1" applyAlignment="1" applyProtection="1">
      <alignment horizontal="center" vertical="center" wrapText="1"/>
      <protection/>
    </xf>
    <xf numFmtId="179" fontId="3" fillId="0" borderId="9" xfId="64" applyNumberFormat="1" applyFont="1" applyFill="1" applyBorder="1" applyAlignment="1" applyProtection="1">
      <alignment horizontal="center" vertical="center" wrapText="1"/>
      <protection/>
    </xf>
    <xf numFmtId="178" fontId="3" fillId="0" borderId="9" xfId="64" applyNumberFormat="1" applyFont="1" applyFill="1" applyBorder="1" applyAlignment="1" applyProtection="1">
      <alignment horizontal="center" vertical="center" wrapText="1"/>
      <protection/>
    </xf>
    <xf numFmtId="179" fontId="15" fillId="0" borderId="9" xfId="64" applyNumberFormat="1" applyFont="1" applyFill="1" applyBorder="1" applyAlignment="1" applyProtection="1">
      <alignment horizontal="center" vertical="center" wrapText="1"/>
      <protection/>
    </xf>
    <xf numFmtId="178" fontId="15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Font="1" applyFill="1" applyBorder="1" applyAlignment="1" applyProtection="1">
      <alignment horizontal="center" vertical="center"/>
      <protection/>
    </xf>
    <xf numFmtId="179" fontId="15" fillId="0" borderId="9" xfId="64" applyNumberFormat="1" applyFont="1" applyFill="1" applyBorder="1" applyAlignment="1" applyProtection="1">
      <alignment horizontal="center" vertical="center"/>
      <protection/>
    </xf>
    <xf numFmtId="178" fontId="15" fillId="0" borderId="9" xfId="64" applyNumberFormat="1" applyFont="1" applyFill="1" applyBorder="1" applyAlignment="1" applyProtection="1">
      <alignment horizontal="center" vertical="center"/>
      <protection/>
    </xf>
    <xf numFmtId="0" fontId="15" fillId="0" borderId="9" xfId="64" applyFont="1" applyFill="1" applyBorder="1" applyAlignment="1" applyProtection="1">
      <alignment horizontal="center" vertical="center"/>
      <protection/>
    </xf>
    <xf numFmtId="0" fontId="2" fillId="33" borderId="9" xfId="65" applyFont="1" applyFill="1" applyBorder="1" applyAlignment="1" applyProtection="1">
      <alignment horizontal="center" vertical="center" wrapText="1"/>
      <protection/>
    </xf>
    <xf numFmtId="179" fontId="2" fillId="33" borderId="9" xfId="65" applyNumberFormat="1" applyFont="1" applyFill="1" applyBorder="1" applyAlignment="1" applyProtection="1">
      <alignment horizontal="center" vertical="center" wrapText="1"/>
      <protection/>
    </xf>
    <xf numFmtId="178" fontId="2" fillId="33" borderId="9" xfId="65" applyNumberFormat="1" applyFont="1" applyFill="1" applyBorder="1" applyAlignment="1" applyProtection="1">
      <alignment horizontal="center" vertical="center" wrapText="1"/>
      <protection/>
    </xf>
    <xf numFmtId="0" fontId="2" fillId="33" borderId="9" xfId="64" applyFont="1" applyFill="1" applyBorder="1" applyAlignment="1" applyProtection="1">
      <alignment horizontal="center" vertical="center" wrapText="1"/>
      <protection/>
    </xf>
    <xf numFmtId="0" fontId="2" fillId="0" borderId="12" xfId="65" applyFont="1" applyFill="1" applyBorder="1" applyAlignment="1" applyProtection="1">
      <alignment horizontal="center" vertical="center" wrapText="1"/>
      <protection/>
    </xf>
    <xf numFmtId="0" fontId="2" fillId="0" borderId="12" xfId="65" applyFont="1" applyFill="1" applyBorder="1" applyAlignment="1" applyProtection="1">
      <alignment horizontal="center" vertical="top" wrapText="1"/>
      <protection/>
    </xf>
    <xf numFmtId="0" fontId="3" fillId="0" borderId="12" xfId="65" applyFont="1" applyFill="1" applyBorder="1" applyAlignment="1" applyProtection="1">
      <alignment horizontal="center" vertical="top" wrapText="1"/>
      <protection/>
    </xf>
    <xf numFmtId="179" fontId="3" fillId="0" borderId="12" xfId="65" applyNumberFormat="1" applyFont="1" applyFill="1" applyBorder="1" applyAlignment="1" applyProtection="1">
      <alignment horizontal="center" vertical="center" wrapText="1"/>
      <protection/>
    </xf>
    <xf numFmtId="178" fontId="18" fillId="0" borderId="12" xfId="65" applyNumberFormat="1" applyFont="1" applyFill="1" applyBorder="1" applyAlignment="1" applyProtection="1">
      <alignment horizontal="center"/>
      <protection/>
    </xf>
    <xf numFmtId="177" fontId="2" fillId="28" borderId="12" xfId="65" applyNumberFormat="1" applyFont="1" applyFill="1" applyBorder="1" applyAlignment="1" applyProtection="1">
      <alignment horizontal="center" vertical="center" wrapText="1"/>
      <protection/>
    </xf>
    <xf numFmtId="0" fontId="2" fillId="0" borderId="9" xfId="65" applyFont="1" applyFill="1" applyBorder="1" applyAlignment="1" applyProtection="1">
      <alignment horizontal="center" vertical="center" wrapText="1"/>
      <protection/>
    </xf>
    <xf numFmtId="0" fontId="2" fillId="0" borderId="9" xfId="65" applyFont="1" applyFill="1" applyBorder="1" applyAlignment="1" applyProtection="1">
      <alignment horizontal="center" vertical="top" wrapText="1"/>
      <protection/>
    </xf>
    <xf numFmtId="0" fontId="3" fillId="0" borderId="9" xfId="65" applyFont="1" applyFill="1" applyBorder="1" applyAlignment="1" applyProtection="1">
      <alignment horizontal="center" vertical="top" wrapText="1"/>
      <protection/>
    </xf>
    <xf numFmtId="179" fontId="3" fillId="0" borderId="9" xfId="65" applyNumberFormat="1" applyFont="1" applyFill="1" applyBorder="1" applyAlignment="1" applyProtection="1">
      <alignment horizontal="center" vertical="center" wrapText="1"/>
      <protection/>
    </xf>
    <xf numFmtId="178" fontId="18" fillId="0" borderId="9" xfId="65" applyNumberFormat="1" applyFont="1" applyFill="1" applyBorder="1" applyAlignment="1" applyProtection="1">
      <alignment horizontal="center"/>
      <protection/>
    </xf>
    <xf numFmtId="0" fontId="2" fillId="0" borderId="9" xfId="65" applyFont="1" applyFill="1" applyBorder="1" applyAlignment="1" applyProtection="1">
      <alignment horizontal="center" vertical="top" wrapText="1"/>
      <protection/>
    </xf>
    <xf numFmtId="179" fontId="2" fillId="0" borderId="9" xfId="65" applyNumberFormat="1" applyFont="1" applyFill="1" applyBorder="1" applyAlignment="1" applyProtection="1">
      <alignment horizontal="center" vertical="center" wrapText="1"/>
      <protection/>
    </xf>
    <xf numFmtId="0" fontId="17" fillId="0" borderId="0" xfId="63" applyFont="1" applyFill="1" applyBorder="1" applyAlignment="1">
      <alignment horizontal="left" wrapText="1"/>
      <protection/>
    </xf>
    <xf numFmtId="0" fontId="0" fillId="0" borderId="0" xfId="63" applyFill="1" applyBorder="1" applyAlignment="1">
      <alignment horizontal="left"/>
      <protection/>
    </xf>
    <xf numFmtId="0" fontId="0" fillId="28" borderId="0" xfId="63" applyFill="1" applyBorder="1" applyAlignment="1">
      <alignment horizontal="left"/>
      <protection/>
    </xf>
    <xf numFmtId="0" fontId="2" fillId="33" borderId="9" xfId="66" applyFont="1" applyFill="1" applyBorder="1" applyAlignment="1" applyProtection="1">
      <alignment horizontal="center" vertical="center" wrapText="1"/>
      <protection/>
    </xf>
    <xf numFmtId="0" fontId="2" fillId="0" borderId="9" xfId="66" applyFont="1" applyFill="1" applyBorder="1" applyAlignment="1" applyProtection="1">
      <alignment horizontal="center" vertical="center" wrapText="1"/>
      <protection/>
    </xf>
    <xf numFmtId="179" fontId="15" fillId="0" borderId="9" xfId="66" applyNumberFormat="1" applyFont="1" applyFill="1" applyBorder="1" applyAlignment="1" applyProtection="1">
      <alignment horizontal="center" vertical="center" wrapText="1"/>
      <protection/>
    </xf>
    <xf numFmtId="178" fontId="15" fillId="0" borderId="9" xfId="66" applyNumberFormat="1" applyFont="1" applyFill="1" applyBorder="1" applyAlignment="1" applyProtection="1">
      <alignment horizontal="center" vertical="center" wrapText="1"/>
      <protection/>
    </xf>
    <xf numFmtId="0" fontId="15" fillId="0" borderId="9" xfId="66" applyFont="1" applyFill="1" applyBorder="1" applyAlignment="1" applyProtection="1">
      <alignment horizontal="center" vertical="center" wrapText="1"/>
      <protection/>
    </xf>
    <xf numFmtId="177" fontId="18" fillId="0" borderId="0" xfId="65" applyNumberFormat="1" applyFont="1" applyFill="1" applyProtection="1">
      <alignment/>
      <protection/>
    </xf>
    <xf numFmtId="177" fontId="5" fillId="0" borderId="11" xfId="65" applyNumberFormat="1" applyFont="1" applyFill="1" applyBorder="1" applyAlignment="1" applyProtection="1">
      <alignment horizontal="center" vertical="center" wrapText="1"/>
      <protection/>
    </xf>
    <xf numFmtId="0" fontId="2" fillId="28" borderId="9" xfId="64" applyFont="1" applyFill="1" applyBorder="1" applyAlignment="1" applyProtection="1">
      <alignment horizontal="center" vertical="center" wrapText="1"/>
      <protection/>
    </xf>
    <xf numFmtId="0" fontId="18" fillId="28" borderId="9" xfId="64" applyFont="1" applyFill="1" applyBorder="1" applyAlignment="1" applyProtection="1">
      <alignment/>
      <protection/>
    </xf>
    <xf numFmtId="0" fontId="18" fillId="0" borderId="9" xfId="64" applyFont="1" applyFill="1" applyBorder="1" applyAlignment="1" applyProtection="1">
      <alignment/>
      <protection/>
    </xf>
    <xf numFmtId="0" fontId="18" fillId="28" borderId="11" xfId="64" applyFont="1" applyFill="1" applyBorder="1" applyAlignment="1" applyProtection="1">
      <alignment/>
      <protection/>
    </xf>
    <xf numFmtId="0" fontId="2" fillId="0" borderId="9" xfId="64" applyFont="1" applyFill="1" applyBorder="1" applyAlignment="1" applyProtection="1">
      <alignment vertical="center" wrapText="1"/>
      <protection/>
    </xf>
    <xf numFmtId="0" fontId="0" fillId="0" borderId="9" xfId="65" applyFont="1" applyFill="1" applyBorder="1" applyAlignment="1" applyProtection="1">
      <alignment/>
      <protection/>
    </xf>
    <xf numFmtId="0" fontId="18" fillId="28" borderId="12" xfId="65" applyFont="1" applyFill="1" applyBorder="1" applyAlignment="1" applyProtection="1">
      <alignment/>
      <protection/>
    </xf>
    <xf numFmtId="178" fontId="2" fillId="0" borderId="12" xfId="65" applyNumberFormat="1" applyFont="1" applyFill="1" applyBorder="1" applyAlignment="1" applyProtection="1">
      <alignment horizontal="center" vertical="center" wrapText="1"/>
      <protection/>
    </xf>
    <xf numFmtId="0" fontId="18" fillId="0" borderId="12" xfId="65" applyFont="1" applyFill="1" applyBorder="1" applyAlignment="1" applyProtection="1">
      <alignment horizontal="center"/>
      <protection/>
    </xf>
    <xf numFmtId="0" fontId="18" fillId="28" borderId="13" xfId="65" applyFont="1" applyFill="1" applyBorder="1" applyAlignment="1" applyProtection="1">
      <alignment horizontal="center"/>
      <protection/>
    </xf>
    <xf numFmtId="178" fontId="18" fillId="0" borderId="12" xfId="65" applyNumberFormat="1" applyFont="1" applyFill="1" applyBorder="1" applyAlignment="1" applyProtection="1">
      <alignment/>
      <protection/>
    </xf>
    <xf numFmtId="177" fontId="3" fillId="28" borderId="12" xfId="65" applyNumberFormat="1" applyFont="1" applyFill="1" applyBorder="1" applyAlignment="1" applyProtection="1">
      <alignment horizontal="center" vertical="center" wrapText="1"/>
      <protection/>
    </xf>
    <xf numFmtId="0" fontId="18" fillId="0" borderId="12" xfId="65" applyFont="1" applyFill="1" applyBorder="1" applyAlignment="1" applyProtection="1">
      <alignment/>
      <protection/>
    </xf>
    <xf numFmtId="0" fontId="18" fillId="28" borderId="9" xfId="65" applyFont="1" applyFill="1" applyBorder="1" applyAlignment="1" applyProtection="1">
      <alignment/>
      <protection/>
    </xf>
    <xf numFmtId="178" fontId="2" fillId="0" borderId="9" xfId="65" applyNumberFormat="1" applyFont="1" applyFill="1" applyBorder="1" applyAlignment="1" applyProtection="1">
      <alignment horizontal="center" vertical="center" wrapText="1"/>
      <protection/>
    </xf>
    <xf numFmtId="0" fontId="18" fillId="0" borderId="9" xfId="65" applyFont="1" applyFill="1" applyBorder="1" applyAlignment="1" applyProtection="1">
      <alignment/>
      <protection/>
    </xf>
    <xf numFmtId="0" fontId="18" fillId="28" borderId="11" xfId="65" applyFont="1" applyFill="1" applyBorder="1" applyAlignment="1" applyProtection="1">
      <alignment/>
      <protection/>
    </xf>
    <xf numFmtId="178" fontId="18" fillId="0" borderId="9" xfId="65" applyNumberFormat="1" applyFont="1" applyFill="1" applyBorder="1" applyAlignment="1" applyProtection="1">
      <alignment/>
      <protection/>
    </xf>
    <xf numFmtId="0" fontId="18" fillId="28" borderId="9" xfId="65" applyFont="1" applyFill="1" applyBorder="1" applyAlignment="1" applyProtection="1">
      <alignment horizontal="center"/>
      <protection/>
    </xf>
    <xf numFmtId="0" fontId="18" fillId="0" borderId="9" xfId="65" applyFont="1" applyFill="1" applyBorder="1" applyAlignment="1" applyProtection="1">
      <alignment horizontal="center"/>
      <protection/>
    </xf>
    <xf numFmtId="0" fontId="18" fillId="28" borderId="11" xfId="65" applyFont="1" applyFill="1" applyBorder="1" applyAlignment="1" applyProtection="1">
      <alignment horizontal="center"/>
      <protection/>
    </xf>
    <xf numFmtId="0" fontId="17" fillId="28" borderId="0" xfId="63" applyFont="1" applyFill="1" applyBorder="1" applyAlignment="1">
      <alignment horizontal="center" wrapText="1"/>
      <protection/>
    </xf>
    <xf numFmtId="0" fontId="0" fillId="0" borderId="0" xfId="63" applyFill="1" applyBorder="1" applyAlignment="1">
      <alignment/>
      <protection/>
    </xf>
    <xf numFmtId="0" fontId="0" fillId="28" borderId="0" xfId="63" applyFill="1" applyBorder="1" applyAlignment="1">
      <alignment/>
      <protection/>
    </xf>
    <xf numFmtId="0" fontId="17" fillId="28" borderId="0" xfId="63" applyFont="1" applyFill="1" applyBorder="1" applyAlignment="1">
      <alignment wrapText="1"/>
      <protection/>
    </xf>
    <xf numFmtId="0" fontId="17" fillId="0" borderId="0" xfId="63" applyFont="1" applyFill="1" applyBorder="1" applyAlignment="1">
      <alignment wrapText="1"/>
      <protection/>
    </xf>
    <xf numFmtId="178" fontId="2" fillId="33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Font="1" applyFill="1" applyBorder="1" applyAlignment="1" applyProtection="1">
      <alignment/>
      <protection/>
    </xf>
    <xf numFmtId="0" fontId="18" fillId="0" borderId="9" xfId="66" applyFont="1" applyFill="1" applyBorder="1" applyAlignment="1" applyProtection="1">
      <alignment horizontal="center" vertical="center"/>
      <protection/>
    </xf>
    <xf numFmtId="0" fontId="18" fillId="0" borderId="9" xfId="66" applyFont="1" applyFill="1" applyBorder="1" applyAlignment="1" applyProtection="1">
      <alignment/>
      <protection/>
    </xf>
    <xf numFmtId="0" fontId="18" fillId="0" borderId="11" xfId="66" applyFont="1" applyFill="1" applyBorder="1" applyAlignment="1" applyProtection="1">
      <alignment/>
      <protection/>
    </xf>
    <xf numFmtId="177" fontId="6" fillId="0" borderId="0" xfId="65" applyNumberFormat="1" applyFont="1" applyFill="1" applyBorder="1" applyAlignment="1" applyProtection="1">
      <alignment horizontal="center" vertical="center" wrapText="1"/>
      <protection/>
    </xf>
    <xf numFmtId="0" fontId="0" fillId="0" borderId="0" xfId="67">
      <alignment/>
      <protection/>
    </xf>
    <xf numFmtId="14" fontId="0" fillId="0" borderId="0" xfId="67" applyNumberFormat="1">
      <alignment/>
      <protection/>
    </xf>
    <xf numFmtId="0" fontId="19" fillId="0" borderId="11" xfId="67" applyFont="1" applyFill="1" applyBorder="1" applyAlignment="1">
      <alignment horizontal="center" vertical="center"/>
      <protection/>
    </xf>
    <xf numFmtId="0" fontId="19" fillId="0" borderId="14" xfId="67" applyFont="1" applyFill="1" applyBorder="1" applyAlignment="1">
      <alignment horizontal="center" vertical="center"/>
      <protection/>
    </xf>
    <xf numFmtId="0" fontId="19" fillId="0" borderId="15" xfId="67" applyFont="1" applyFill="1" applyBorder="1" applyAlignment="1">
      <alignment horizontal="center" vertical="center"/>
      <protection/>
    </xf>
    <xf numFmtId="0" fontId="17" fillId="0" borderId="16" xfId="67" applyFont="1" applyFill="1" applyBorder="1" applyAlignment="1">
      <alignment horizontal="center" vertical="center"/>
      <protection/>
    </xf>
    <xf numFmtId="0" fontId="17" fillId="0" borderId="16" xfId="67" applyFont="1" applyFill="1" applyBorder="1" applyAlignment="1">
      <alignment horizontal="center" vertical="center" wrapText="1"/>
      <protection/>
    </xf>
    <xf numFmtId="14" fontId="17" fillId="0" borderId="16" xfId="67" applyNumberFormat="1" applyFont="1" applyFill="1" applyBorder="1" applyAlignment="1">
      <alignment horizontal="center" vertical="center"/>
      <protection/>
    </xf>
    <xf numFmtId="0" fontId="17" fillId="0" borderId="0" xfId="67" applyFont="1">
      <alignment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9" xfId="67" applyFont="1" applyFill="1" applyBorder="1" applyAlignment="1">
      <alignment horizontal="center" vertical="center"/>
      <protection/>
    </xf>
    <xf numFmtId="0" fontId="0" fillId="0" borderId="9" xfId="67" applyFill="1" applyBorder="1" applyAlignment="1">
      <alignment horizontal="center" vertical="center"/>
      <protection/>
    </xf>
    <xf numFmtId="14" fontId="0" fillId="0" borderId="16" xfId="67" applyNumberFormat="1" applyFont="1" applyFill="1" applyBorder="1" applyAlignment="1">
      <alignment horizontal="center" vertical="center"/>
      <protection/>
    </xf>
    <xf numFmtId="0" fontId="0" fillId="0" borderId="0" xfId="67" applyBorder="1" applyAlignment="1">
      <alignment horizontal="center"/>
      <protection/>
    </xf>
    <xf numFmtId="0" fontId="0" fillId="0" borderId="12" xfId="67" applyFont="1" applyFill="1" applyBorder="1" applyAlignment="1">
      <alignment horizontal="center" vertical="center"/>
      <protection/>
    </xf>
    <xf numFmtId="14" fontId="0" fillId="0" borderId="12" xfId="67" applyNumberFormat="1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vertical="center"/>
      <protection/>
    </xf>
    <xf numFmtId="14" fontId="0" fillId="0" borderId="16" xfId="67" applyNumberFormat="1" applyFill="1" applyBorder="1" applyAlignment="1">
      <alignment vertical="center"/>
      <protection/>
    </xf>
    <xf numFmtId="0" fontId="0" fillId="0" borderId="12" xfId="67" applyFont="1" applyFill="1" applyBorder="1" applyAlignment="1">
      <alignment vertical="center"/>
      <protection/>
    </xf>
    <xf numFmtId="14" fontId="0" fillId="0" borderId="12" xfId="67" applyNumberFormat="1" applyFill="1" applyBorder="1" applyAlignment="1">
      <alignment vertical="center"/>
      <protection/>
    </xf>
    <xf numFmtId="0" fontId="0" fillId="0" borderId="0" xfId="67" applyBorder="1">
      <alignment/>
      <protection/>
    </xf>
    <xf numFmtId="14" fontId="0" fillId="0" borderId="9" xfId="67" applyNumberFormat="1" applyFill="1" applyBorder="1" applyAlignment="1">
      <alignment horizontal="center" vertical="center"/>
      <protection/>
    </xf>
    <xf numFmtId="14" fontId="0" fillId="0" borderId="0" xfId="67" applyNumberFormat="1" applyBorder="1" applyAlignment="1">
      <alignment vertical="center"/>
      <protection/>
    </xf>
    <xf numFmtId="14" fontId="0" fillId="0" borderId="9" xfId="67" applyNumberFormat="1" applyFill="1" applyBorder="1" applyAlignment="1">
      <alignment vertical="center"/>
      <protection/>
    </xf>
    <xf numFmtId="0" fontId="0" fillId="0" borderId="9" xfId="67" applyFill="1" applyBorder="1" applyAlignment="1">
      <alignment horizontal="center"/>
      <protection/>
    </xf>
    <xf numFmtId="14" fontId="0" fillId="0" borderId="9" xfId="67" applyNumberFormat="1" applyFill="1" applyBorder="1" applyAlignment="1">
      <alignment horizontal="center"/>
      <protection/>
    </xf>
    <xf numFmtId="0" fontId="0" fillId="0" borderId="0" xfId="67" applyBorder="1" applyAlignment="1">
      <alignment/>
      <protection/>
    </xf>
    <xf numFmtId="0" fontId="0" fillId="0" borderId="0" xfId="67" applyBorder="1" applyAlignment="1">
      <alignment vertical="center"/>
      <protection/>
    </xf>
    <xf numFmtId="0" fontId="0" fillId="0" borderId="0" xfId="67" applyBorder="1" applyAlignment="1">
      <alignment horizontal="center" vertical="center"/>
      <protection/>
    </xf>
    <xf numFmtId="0" fontId="0" fillId="0" borderId="0" xfId="67" applyAlignment="1">
      <alignment/>
      <protection/>
    </xf>
    <xf numFmtId="31" fontId="0" fillId="0" borderId="0" xfId="67" applyNumberFormat="1" applyAlignment="1">
      <alignment/>
      <protection/>
    </xf>
    <xf numFmtId="0" fontId="0" fillId="0" borderId="0" xfId="67" applyAlignment="1">
      <alignment horizontal="center"/>
      <protection/>
    </xf>
    <xf numFmtId="0" fontId="0" fillId="0" borderId="0" xfId="67" applyBorder="1" applyAlignment="1">
      <alignment horizontal="center" vertical="center" wrapText="1"/>
      <protection/>
    </xf>
    <xf numFmtId="14" fontId="0" fillId="0" borderId="0" xfId="67" applyNumberFormat="1" applyFont="1" applyAlignment="1">
      <alignment horizontal="center"/>
      <protection/>
    </xf>
    <xf numFmtId="31" fontId="0" fillId="0" borderId="0" xfId="67" applyNumberFormat="1" applyAlignment="1">
      <alignment horizont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北滘总店201708 (2)" xfId="63"/>
    <cellStyle name="常规_资产类_Sheet2" xfId="64"/>
    <cellStyle name="常规_资产类" xfId="65"/>
    <cellStyle name="常规_资产类_Sheet1" xfId="66"/>
    <cellStyle name="常规_爱心物资捐赠公布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 topLeftCell="A1">
      <selection activeCell="L18" sqref="L18"/>
    </sheetView>
  </sheetViews>
  <sheetFormatPr defaultColWidth="9.00390625" defaultRowHeight="14.25"/>
  <cols>
    <col min="1" max="1" width="23.50390625" style="157" customWidth="1"/>
    <col min="2" max="2" width="16.625" style="157" customWidth="1"/>
    <col min="3" max="3" width="7.00390625" style="157" customWidth="1"/>
    <col min="4" max="4" width="5.50390625" style="157" customWidth="1"/>
    <col min="5" max="5" width="5.75390625" style="157" customWidth="1"/>
    <col min="6" max="6" width="7.375" style="157" customWidth="1"/>
    <col min="7" max="7" width="12.125" style="158" customWidth="1"/>
    <col min="8" max="11" width="9.00390625" style="157" customWidth="1"/>
  </cols>
  <sheetData>
    <row r="1" spans="1:7" ht="22.5">
      <c r="A1" s="159" t="s">
        <v>0</v>
      </c>
      <c r="B1" s="160"/>
      <c r="C1" s="160"/>
      <c r="D1" s="160"/>
      <c r="E1" s="160"/>
      <c r="F1" s="160"/>
      <c r="G1" s="161"/>
    </row>
    <row r="2" spans="1:11" ht="28.5">
      <c r="A2" s="162" t="s">
        <v>1</v>
      </c>
      <c r="B2" s="162" t="s">
        <v>2</v>
      </c>
      <c r="C2" s="162" t="s">
        <v>3</v>
      </c>
      <c r="D2" s="162" t="s">
        <v>4</v>
      </c>
      <c r="E2" s="162" t="s">
        <v>5</v>
      </c>
      <c r="F2" s="163" t="s">
        <v>6</v>
      </c>
      <c r="G2" s="164" t="s">
        <v>7</v>
      </c>
      <c r="H2" s="165"/>
      <c r="I2" s="165"/>
      <c r="J2" s="165"/>
      <c r="K2" s="165"/>
    </row>
    <row r="3" spans="1:9" ht="14.25">
      <c r="A3" s="166" t="s">
        <v>8</v>
      </c>
      <c r="B3" s="167" t="s">
        <v>9</v>
      </c>
      <c r="C3" s="167" t="s">
        <v>10</v>
      </c>
      <c r="D3" s="167" t="s">
        <v>11</v>
      </c>
      <c r="E3" s="168">
        <v>4</v>
      </c>
      <c r="F3" s="168">
        <v>24</v>
      </c>
      <c r="G3" s="169">
        <v>43958</v>
      </c>
      <c r="H3" s="170" t="s">
        <v>12</v>
      </c>
      <c r="I3" s="188"/>
    </row>
    <row r="4" spans="1:8" ht="14.25">
      <c r="A4" s="171"/>
      <c r="B4" s="167" t="s">
        <v>13</v>
      </c>
      <c r="C4" s="167" t="s">
        <v>14</v>
      </c>
      <c r="D4" s="167" t="s">
        <v>15</v>
      </c>
      <c r="E4" s="168">
        <v>4</v>
      </c>
      <c r="F4" s="168">
        <v>40</v>
      </c>
      <c r="G4" s="172"/>
      <c r="H4" s="170" t="s">
        <v>12</v>
      </c>
    </row>
    <row r="5" spans="1:8" ht="14.25">
      <c r="A5" s="173" t="s">
        <v>16</v>
      </c>
      <c r="B5" s="109" t="s">
        <v>17</v>
      </c>
      <c r="C5" s="167" t="s">
        <v>18</v>
      </c>
      <c r="D5" s="167" t="s">
        <v>11</v>
      </c>
      <c r="E5" s="168">
        <v>500</v>
      </c>
      <c r="F5" s="167" t="s">
        <v>19</v>
      </c>
      <c r="G5" s="174">
        <v>43978</v>
      </c>
      <c r="H5" s="170" t="s">
        <v>12</v>
      </c>
    </row>
    <row r="6" spans="1:8" ht="14.25">
      <c r="A6" s="175"/>
      <c r="B6" s="167"/>
      <c r="C6" s="167"/>
      <c r="D6" s="167"/>
      <c r="E6" s="168"/>
      <c r="F6" s="168"/>
      <c r="G6" s="176"/>
      <c r="H6" s="177"/>
    </row>
    <row r="7" spans="1:8" ht="14.25">
      <c r="A7" s="167"/>
      <c r="B7" s="167"/>
      <c r="C7" s="167"/>
      <c r="D7" s="167"/>
      <c r="E7" s="168"/>
      <c r="F7" s="168"/>
      <c r="G7" s="178"/>
      <c r="H7" s="177"/>
    </row>
    <row r="8" spans="1:8" ht="14.25">
      <c r="A8" s="168"/>
      <c r="B8" s="168"/>
      <c r="C8" s="168"/>
      <c r="D8" s="168"/>
      <c r="E8" s="168"/>
      <c r="F8" s="168"/>
      <c r="G8" s="178"/>
      <c r="H8" s="177"/>
    </row>
    <row r="9" spans="1:8" ht="14.25">
      <c r="A9" s="168"/>
      <c r="B9" s="168"/>
      <c r="C9" s="168"/>
      <c r="D9" s="168"/>
      <c r="E9" s="168"/>
      <c r="F9" s="168"/>
      <c r="G9" s="178"/>
      <c r="H9" s="177"/>
    </row>
    <row r="10" spans="1:8" ht="14.25">
      <c r="A10" s="168"/>
      <c r="B10" s="168"/>
      <c r="C10" s="168"/>
      <c r="D10" s="168"/>
      <c r="E10" s="168"/>
      <c r="F10" s="168"/>
      <c r="G10" s="178"/>
      <c r="H10" s="179"/>
    </row>
    <row r="11" spans="1:8" ht="14.25">
      <c r="A11" s="168"/>
      <c r="B11" s="168"/>
      <c r="C11" s="168"/>
      <c r="D11" s="168"/>
      <c r="E11" s="168"/>
      <c r="F11" s="168"/>
      <c r="G11" s="178"/>
      <c r="H11" s="179"/>
    </row>
    <row r="12" spans="1:8" ht="14.25">
      <c r="A12" s="168"/>
      <c r="B12" s="168"/>
      <c r="C12" s="168"/>
      <c r="D12" s="168"/>
      <c r="E12" s="168"/>
      <c r="F12" s="168"/>
      <c r="G12" s="178"/>
      <c r="H12" s="177"/>
    </row>
    <row r="13" spans="1:8" ht="14.25">
      <c r="A13" s="168"/>
      <c r="B13" s="168"/>
      <c r="C13" s="168"/>
      <c r="D13" s="168"/>
      <c r="E13" s="168"/>
      <c r="F13" s="168"/>
      <c r="G13" s="178"/>
      <c r="H13" s="177"/>
    </row>
    <row r="14" spans="1:8" ht="14.25">
      <c r="A14" s="168"/>
      <c r="B14" s="168"/>
      <c r="C14" s="168"/>
      <c r="D14" s="168"/>
      <c r="E14" s="168"/>
      <c r="F14" s="168"/>
      <c r="G14" s="178"/>
      <c r="H14" s="177"/>
    </row>
    <row r="15" spans="1:8" ht="14.25">
      <c r="A15" s="167"/>
      <c r="B15" s="168"/>
      <c r="C15" s="168"/>
      <c r="D15" s="168"/>
      <c r="E15" s="168"/>
      <c r="F15" s="168"/>
      <c r="G15" s="178"/>
      <c r="H15" s="177"/>
    </row>
    <row r="16" spans="1:8" ht="14.25">
      <c r="A16" s="167"/>
      <c r="B16" s="168"/>
      <c r="C16" s="168"/>
      <c r="D16" s="168"/>
      <c r="E16" s="168"/>
      <c r="F16" s="168"/>
      <c r="G16" s="178"/>
      <c r="H16" s="177"/>
    </row>
    <row r="17" spans="1:8" ht="14.25">
      <c r="A17" s="168"/>
      <c r="B17" s="168"/>
      <c r="C17" s="168"/>
      <c r="D17" s="168"/>
      <c r="E17" s="168"/>
      <c r="F17" s="168"/>
      <c r="G17" s="178"/>
      <c r="H17" s="177"/>
    </row>
    <row r="18" spans="1:8" ht="14.25">
      <c r="A18" s="168"/>
      <c r="B18" s="168"/>
      <c r="C18" s="168"/>
      <c r="D18" s="168"/>
      <c r="E18" s="168"/>
      <c r="F18" s="168"/>
      <c r="G18" s="178"/>
      <c r="H18" s="177"/>
    </row>
    <row r="19" spans="1:11" ht="14.25">
      <c r="A19" s="168"/>
      <c r="B19" s="168"/>
      <c r="C19" s="168"/>
      <c r="D19" s="168"/>
      <c r="E19" s="168"/>
      <c r="F19" s="168"/>
      <c r="G19" s="180"/>
      <c r="H19" s="177"/>
      <c r="I19" s="177"/>
      <c r="J19" s="177"/>
      <c r="K19" s="177"/>
    </row>
    <row r="20" spans="1:11" ht="14.25">
      <c r="A20" s="168"/>
      <c r="B20" s="168"/>
      <c r="C20" s="168"/>
      <c r="D20" s="168"/>
      <c r="E20" s="168"/>
      <c r="F20" s="181"/>
      <c r="G20" s="182"/>
      <c r="H20" s="183"/>
      <c r="I20" s="177"/>
      <c r="J20" s="177"/>
      <c r="K20" s="177"/>
    </row>
    <row r="21" spans="1:11" ht="14.25">
      <c r="A21" s="168"/>
      <c r="B21" s="168"/>
      <c r="C21" s="168"/>
      <c r="D21" s="168"/>
      <c r="E21" s="168"/>
      <c r="F21" s="181"/>
      <c r="G21" s="182"/>
      <c r="H21" s="183"/>
      <c r="I21" s="177"/>
      <c r="J21" s="177"/>
      <c r="K21" s="177"/>
    </row>
    <row r="22" spans="1:11" ht="14.25">
      <c r="A22" s="184" t="s">
        <v>20</v>
      </c>
      <c r="B22" s="185"/>
      <c r="C22" s="185"/>
      <c r="D22" s="185"/>
      <c r="E22" s="185"/>
      <c r="F22" s="186"/>
      <c r="G22" s="186"/>
      <c r="H22" s="186"/>
      <c r="I22" s="177"/>
      <c r="J22" s="177"/>
      <c r="K22" s="177"/>
    </row>
    <row r="23" spans="1:11" ht="14.25">
      <c r="A23" s="184"/>
      <c r="B23" s="185"/>
      <c r="C23" s="185"/>
      <c r="D23" s="185"/>
      <c r="E23" s="185"/>
      <c r="F23" s="185"/>
      <c r="G23" s="187"/>
      <c r="H23" s="186"/>
      <c r="I23" s="186"/>
      <c r="J23" s="177"/>
      <c r="K23" s="177"/>
    </row>
    <row r="24" spans="1:11" ht="14.25">
      <c r="A24" s="184"/>
      <c r="B24" s="185"/>
      <c r="C24" s="185"/>
      <c r="D24" s="185"/>
      <c r="E24" s="188" t="s">
        <v>21</v>
      </c>
      <c r="F24" s="188"/>
      <c r="G24" s="188"/>
      <c r="H24" s="177"/>
      <c r="I24" s="177"/>
      <c r="J24" s="177"/>
      <c r="K24" s="177"/>
    </row>
    <row r="25" spans="1:11" ht="14.25">
      <c r="A25" s="189"/>
      <c r="B25" s="185"/>
      <c r="C25" s="185"/>
      <c r="D25" s="185"/>
      <c r="E25" s="190">
        <v>43982</v>
      </c>
      <c r="F25" s="188"/>
      <c r="G25" s="188"/>
      <c r="H25" s="177"/>
      <c r="I25" s="177"/>
      <c r="J25" s="177"/>
      <c r="K25" s="177"/>
    </row>
    <row r="28" spans="5:7" ht="14.25">
      <c r="E28" s="188"/>
      <c r="F28" s="188"/>
      <c r="G28" s="188"/>
    </row>
    <row r="29" spans="5:7" ht="14.25">
      <c r="E29" s="191"/>
      <c r="F29" s="188"/>
      <c r="G29" s="188"/>
    </row>
  </sheetData>
  <sheetProtection/>
  <mergeCells count="7">
    <mergeCell ref="A1:G1"/>
    <mergeCell ref="E24:G24"/>
    <mergeCell ref="E25:G25"/>
    <mergeCell ref="E28:G28"/>
    <mergeCell ref="E29:G29"/>
    <mergeCell ref="A3:A4"/>
    <mergeCell ref="G3:G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selection activeCell="S17" sqref="S17"/>
    </sheetView>
  </sheetViews>
  <sheetFormatPr defaultColWidth="9.00390625" defaultRowHeight="14.25"/>
  <cols>
    <col min="1" max="1" width="4.50390625" style="1" customWidth="1"/>
    <col min="2" max="2" width="11.875" style="2" customWidth="1"/>
    <col min="3" max="3" width="4.625" style="2" customWidth="1"/>
    <col min="4" max="4" width="9.50390625" style="2" customWidth="1"/>
    <col min="5" max="5" width="6.875" style="2" customWidth="1"/>
    <col min="6" max="6" width="6.50390625" style="1" customWidth="1"/>
    <col min="7" max="7" width="11.875" style="2" customWidth="1"/>
    <col min="8" max="8" width="6.50390625" style="4" customWidth="1"/>
    <col min="9" max="9" width="9.125" style="2" customWidth="1"/>
    <col min="10" max="10" width="6.625" style="1" customWidth="1"/>
    <col min="11" max="11" width="9.375" style="2" customWidth="1"/>
    <col min="12" max="12" width="6.875" style="5" customWidth="1"/>
    <col min="13" max="13" width="9.625" style="2" customWidth="1"/>
    <col min="14" max="14" width="7.25390625" style="5" customWidth="1"/>
    <col min="15" max="15" width="9.75390625" style="2" customWidth="1"/>
    <col min="16" max="16" width="8.875" style="6" customWidth="1"/>
    <col min="17" max="17" width="9.00390625" style="6" customWidth="1"/>
  </cols>
  <sheetData>
    <row r="1" spans="1:16" ht="20.25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.75">
      <c r="A2" s="87"/>
      <c r="B2" s="87"/>
      <c r="C2" s="87"/>
      <c r="D2" s="87"/>
      <c r="E2" s="87"/>
      <c r="F2" s="87"/>
      <c r="G2" s="88" t="s">
        <v>23</v>
      </c>
      <c r="H2" s="11"/>
      <c r="I2" s="11"/>
      <c r="J2" s="54"/>
      <c r="K2" s="123"/>
      <c r="L2" s="56"/>
      <c r="M2" s="123"/>
      <c r="N2" s="56" t="s">
        <v>24</v>
      </c>
      <c r="O2" s="58">
        <v>43982</v>
      </c>
      <c r="P2" s="58"/>
    </row>
    <row r="3" spans="1:17" ht="33.75">
      <c r="A3" s="14" t="s">
        <v>25</v>
      </c>
      <c r="B3" s="15" t="s">
        <v>26</v>
      </c>
      <c r="C3" s="15" t="s">
        <v>4</v>
      </c>
      <c r="D3" s="15" t="s">
        <v>3</v>
      </c>
      <c r="E3" s="15" t="s">
        <v>27</v>
      </c>
      <c r="F3" s="14" t="s">
        <v>28</v>
      </c>
      <c r="G3" s="15" t="s">
        <v>29</v>
      </c>
      <c r="H3" s="17" t="s">
        <v>30</v>
      </c>
      <c r="I3" s="15" t="s">
        <v>31</v>
      </c>
      <c r="J3" s="14" t="s">
        <v>32</v>
      </c>
      <c r="K3" s="15" t="s">
        <v>33</v>
      </c>
      <c r="L3" s="14" t="s">
        <v>34</v>
      </c>
      <c r="M3" s="124" t="s">
        <v>35</v>
      </c>
      <c r="N3" s="14" t="s">
        <v>36</v>
      </c>
      <c r="O3" s="15" t="s">
        <v>37</v>
      </c>
      <c r="P3" s="62" t="s">
        <v>38</v>
      </c>
      <c r="Q3" s="85"/>
    </row>
    <row r="4" spans="1:16" ht="20.25">
      <c r="A4" s="18"/>
      <c r="B4" s="19" t="s">
        <v>39</v>
      </c>
      <c r="C4" s="20"/>
      <c r="D4" s="21"/>
      <c r="E4" s="21"/>
      <c r="F4" s="22"/>
      <c r="G4" s="19">
        <f aca="true" t="shared" si="0" ref="G4:K4">SUM(G5:G26)</f>
        <v>1359.1999999999998</v>
      </c>
      <c r="H4" s="19"/>
      <c r="I4" s="19">
        <f t="shared" si="0"/>
        <v>0</v>
      </c>
      <c r="J4" s="19"/>
      <c r="K4" s="19">
        <f t="shared" si="0"/>
        <v>0</v>
      </c>
      <c r="L4" s="19"/>
      <c r="M4" s="19">
        <f>SUM(M5:M26)</f>
        <v>106.1</v>
      </c>
      <c r="N4" s="19"/>
      <c r="O4" s="19">
        <f>SUM(O5:O26)</f>
        <v>1253.1</v>
      </c>
      <c r="P4" s="62"/>
    </row>
    <row r="5" spans="1:16" ht="15.75">
      <c r="A5" s="35">
        <v>1</v>
      </c>
      <c r="B5" s="35" t="s">
        <v>40</v>
      </c>
      <c r="C5" s="89" t="s">
        <v>11</v>
      </c>
      <c r="D5" s="90" t="s">
        <v>41</v>
      </c>
      <c r="E5" s="90">
        <v>0.5</v>
      </c>
      <c r="F5" s="91">
        <v>31</v>
      </c>
      <c r="G5" s="29">
        <f aca="true" t="shared" si="1" ref="G5:G26">E5*F5</f>
        <v>15.5</v>
      </c>
      <c r="H5" s="35"/>
      <c r="I5" s="125"/>
      <c r="J5" s="70"/>
      <c r="K5" s="126"/>
      <c r="L5" s="127">
        <v>2</v>
      </c>
      <c r="M5" s="128">
        <v>1</v>
      </c>
      <c r="N5" s="66">
        <f aca="true" t="shared" si="2" ref="N5:N26">F5+H5+J5-L5</f>
        <v>29</v>
      </c>
      <c r="O5" s="27">
        <f aca="true" t="shared" si="3" ref="O5:O26">N5*E5</f>
        <v>14.5</v>
      </c>
      <c r="P5" s="62"/>
    </row>
    <row r="6" spans="1:16" ht="15.75">
      <c r="A6" s="35">
        <v>2</v>
      </c>
      <c r="B6" s="35" t="s">
        <v>40</v>
      </c>
      <c r="C6" s="89" t="s">
        <v>11</v>
      </c>
      <c r="D6" s="92" t="s">
        <v>42</v>
      </c>
      <c r="E6" s="92">
        <v>1.5</v>
      </c>
      <c r="F6" s="93">
        <v>50</v>
      </c>
      <c r="G6" s="29">
        <f t="shared" si="1"/>
        <v>75</v>
      </c>
      <c r="H6" s="35"/>
      <c r="I6" s="125"/>
      <c r="J6" s="70"/>
      <c r="K6" s="126"/>
      <c r="L6" s="127"/>
      <c r="M6" s="128"/>
      <c r="N6" s="66">
        <f t="shared" si="2"/>
        <v>50</v>
      </c>
      <c r="O6" s="27">
        <f t="shared" si="3"/>
        <v>75</v>
      </c>
      <c r="P6" s="62"/>
    </row>
    <row r="7" spans="1:16" ht="15.75">
      <c r="A7" s="35">
        <v>3</v>
      </c>
      <c r="B7" s="35" t="s">
        <v>40</v>
      </c>
      <c r="C7" s="89" t="s">
        <v>11</v>
      </c>
      <c r="D7" s="92" t="s">
        <v>42</v>
      </c>
      <c r="E7" s="92">
        <v>2</v>
      </c>
      <c r="F7" s="93">
        <v>24</v>
      </c>
      <c r="G7" s="29">
        <f t="shared" si="1"/>
        <v>48</v>
      </c>
      <c r="H7" s="35"/>
      <c r="I7" s="125"/>
      <c r="J7" s="70"/>
      <c r="K7" s="126"/>
      <c r="L7" s="127">
        <v>8</v>
      </c>
      <c r="M7" s="128">
        <v>16</v>
      </c>
      <c r="N7" s="66">
        <f t="shared" si="2"/>
        <v>16</v>
      </c>
      <c r="O7" s="27">
        <f t="shared" si="3"/>
        <v>32</v>
      </c>
      <c r="P7" s="62"/>
    </row>
    <row r="8" spans="1:16" ht="15.75">
      <c r="A8" s="35">
        <v>4</v>
      </c>
      <c r="B8" s="35" t="s">
        <v>43</v>
      </c>
      <c r="C8" s="35" t="s">
        <v>15</v>
      </c>
      <c r="D8" s="92" t="s">
        <v>44</v>
      </c>
      <c r="E8" s="92">
        <v>1</v>
      </c>
      <c r="F8" s="93">
        <v>20</v>
      </c>
      <c r="G8" s="29">
        <f t="shared" si="1"/>
        <v>20</v>
      </c>
      <c r="H8" s="35"/>
      <c r="I8" s="125"/>
      <c r="J8" s="70"/>
      <c r="K8" s="126"/>
      <c r="L8" s="127">
        <v>2</v>
      </c>
      <c r="M8" s="128">
        <v>2</v>
      </c>
      <c r="N8" s="66">
        <f t="shared" si="2"/>
        <v>18</v>
      </c>
      <c r="O8" s="27">
        <f t="shared" si="3"/>
        <v>18</v>
      </c>
      <c r="P8" s="62"/>
    </row>
    <row r="9" spans="1:16" ht="24">
      <c r="A9" s="35">
        <v>4</v>
      </c>
      <c r="B9" s="35" t="s">
        <v>45</v>
      </c>
      <c r="C9" s="35" t="s">
        <v>15</v>
      </c>
      <c r="D9" s="92" t="s">
        <v>46</v>
      </c>
      <c r="E9" s="92">
        <v>1.5</v>
      </c>
      <c r="F9" s="93">
        <v>50</v>
      </c>
      <c r="G9" s="29">
        <f t="shared" si="1"/>
        <v>75</v>
      </c>
      <c r="H9" s="35"/>
      <c r="I9" s="125"/>
      <c r="J9" s="70"/>
      <c r="K9" s="126"/>
      <c r="L9" s="127">
        <v>16</v>
      </c>
      <c r="M9" s="128">
        <v>24</v>
      </c>
      <c r="N9" s="66">
        <f t="shared" si="2"/>
        <v>34</v>
      </c>
      <c r="O9" s="27">
        <f t="shared" si="3"/>
        <v>51</v>
      </c>
      <c r="P9" s="62"/>
    </row>
    <row r="10" spans="1:16" ht="15.75">
      <c r="A10" s="35">
        <v>5</v>
      </c>
      <c r="B10" s="35" t="s">
        <v>47</v>
      </c>
      <c r="C10" s="89" t="s">
        <v>15</v>
      </c>
      <c r="D10" s="92" t="s">
        <v>48</v>
      </c>
      <c r="E10" s="92">
        <v>3</v>
      </c>
      <c r="F10" s="93">
        <v>5</v>
      </c>
      <c r="G10" s="29">
        <f t="shared" si="1"/>
        <v>15</v>
      </c>
      <c r="H10" s="35"/>
      <c r="I10" s="125"/>
      <c r="J10" s="70"/>
      <c r="K10" s="126"/>
      <c r="L10" s="127">
        <v>1</v>
      </c>
      <c r="M10" s="128">
        <v>3</v>
      </c>
      <c r="N10" s="66">
        <f t="shared" si="2"/>
        <v>4</v>
      </c>
      <c r="O10" s="27">
        <f t="shared" si="3"/>
        <v>12</v>
      </c>
      <c r="P10" s="62"/>
    </row>
    <row r="11" spans="1:16" ht="15.75">
      <c r="A11" s="35">
        <v>6</v>
      </c>
      <c r="B11" s="35" t="s">
        <v>49</v>
      </c>
      <c r="C11" s="89" t="s">
        <v>15</v>
      </c>
      <c r="D11" s="92" t="s">
        <v>18</v>
      </c>
      <c r="E11" s="92">
        <v>3</v>
      </c>
      <c r="F11" s="93">
        <v>18</v>
      </c>
      <c r="G11" s="29">
        <f t="shared" si="1"/>
        <v>54</v>
      </c>
      <c r="H11" s="35"/>
      <c r="I11" s="125"/>
      <c r="J11" s="70"/>
      <c r="K11" s="126"/>
      <c r="L11" s="127">
        <v>2</v>
      </c>
      <c r="M11" s="128">
        <v>6</v>
      </c>
      <c r="N11" s="66">
        <f t="shared" si="2"/>
        <v>16</v>
      </c>
      <c r="O11" s="27">
        <f t="shared" si="3"/>
        <v>48</v>
      </c>
      <c r="P11" s="62"/>
    </row>
    <row r="12" spans="1:17" ht="15.75">
      <c r="A12" s="35">
        <v>7</v>
      </c>
      <c r="B12" s="35" t="s">
        <v>50</v>
      </c>
      <c r="C12" s="35" t="s">
        <v>51</v>
      </c>
      <c r="D12" s="92" t="s">
        <v>52</v>
      </c>
      <c r="E12" s="92">
        <v>0.5</v>
      </c>
      <c r="F12" s="93">
        <v>6</v>
      </c>
      <c r="G12" s="29">
        <f t="shared" si="1"/>
        <v>3</v>
      </c>
      <c r="H12" s="35"/>
      <c r="I12" s="125"/>
      <c r="J12" s="70"/>
      <c r="K12" s="126"/>
      <c r="L12" s="127">
        <v>3</v>
      </c>
      <c r="M12" s="128">
        <v>1.5</v>
      </c>
      <c r="N12" s="66">
        <f t="shared" si="2"/>
        <v>3</v>
      </c>
      <c r="O12" s="27">
        <f t="shared" si="3"/>
        <v>1.5</v>
      </c>
      <c r="P12" s="62"/>
      <c r="Q12" s="85"/>
    </row>
    <row r="13" spans="1:16" ht="15.75">
      <c r="A13" s="35">
        <v>8</v>
      </c>
      <c r="B13" s="35" t="s">
        <v>53</v>
      </c>
      <c r="C13" s="89" t="s">
        <v>15</v>
      </c>
      <c r="D13" s="92" t="s">
        <v>54</v>
      </c>
      <c r="E13" s="92">
        <v>4</v>
      </c>
      <c r="F13" s="93">
        <v>53</v>
      </c>
      <c r="G13" s="29">
        <f t="shared" si="1"/>
        <v>212</v>
      </c>
      <c r="H13" s="35"/>
      <c r="I13" s="125"/>
      <c r="J13" s="70"/>
      <c r="K13" s="126"/>
      <c r="L13" s="127">
        <v>4</v>
      </c>
      <c r="M13" s="128">
        <v>16</v>
      </c>
      <c r="N13" s="66">
        <f t="shared" si="2"/>
        <v>49</v>
      </c>
      <c r="O13" s="27">
        <f t="shared" si="3"/>
        <v>196</v>
      </c>
      <c r="P13" s="62"/>
    </row>
    <row r="14" spans="1:16" ht="15.75">
      <c r="A14" s="35">
        <v>9</v>
      </c>
      <c r="B14" s="35" t="s">
        <v>55</v>
      </c>
      <c r="C14" s="35" t="s">
        <v>56</v>
      </c>
      <c r="D14" s="92" t="s">
        <v>57</v>
      </c>
      <c r="E14" s="92">
        <v>1</v>
      </c>
      <c r="F14" s="93">
        <v>103</v>
      </c>
      <c r="G14" s="29">
        <f t="shared" si="1"/>
        <v>103</v>
      </c>
      <c r="H14" s="35"/>
      <c r="I14" s="125"/>
      <c r="J14" s="70"/>
      <c r="K14" s="126"/>
      <c r="L14" s="127">
        <v>4</v>
      </c>
      <c r="M14" s="128">
        <v>4</v>
      </c>
      <c r="N14" s="66">
        <f t="shared" si="2"/>
        <v>99</v>
      </c>
      <c r="O14" s="27">
        <f t="shared" si="3"/>
        <v>99</v>
      </c>
      <c r="P14" s="62"/>
    </row>
    <row r="15" spans="1:16" ht="15.75">
      <c r="A15" s="35">
        <v>10</v>
      </c>
      <c r="B15" s="35" t="s">
        <v>58</v>
      </c>
      <c r="C15" s="35" t="s">
        <v>59</v>
      </c>
      <c r="D15" s="92" t="s">
        <v>60</v>
      </c>
      <c r="E15" s="92">
        <v>2</v>
      </c>
      <c r="F15" s="93">
        <v>113</v>
      </c>
      <c r="G15" s="29">
        <f t="shared" si="1"/>
        <v>226</v>
      </c>
      <c r="H15" s="35"/>
      <c r="I15" s="125"/>
      <c r="J15" s="70"/>
      <c r="K15" s="126"/>
      <c r="L15" s="127">
        <v>16</v>
      </c>
      <c r="M15" s="128">
        <v>32</v>
      </c>
      <c r="N15" s="66">
        <f t="shared" si="2"/>
        <v>97</v>
      </c>
      <c r="O15" s="27">
        <f t="shared" si="3"/>
        <v>194</v>
      </c>
      <c r="P15" s="62"/>
    </row>
    <row r="16" spans="1:16" ht="15.75">
      <c r="A16" s="35">
        <v>12</v>
      </c>
      <c r="B16" s="35" t="s">
        <v>61</v>
      </c>
      <c r="C16" s="35" t="s">
        <v>56</v>
      </c>
      <c r="D16" s="92" t="s">
        <v>62</v>
      </c>
      <c r="E16" s="92">
        <v>1</v>
      </c>
      <c r="F16" s="93">
        <v>13</v>
      </c>
      <c r="G16" s="29">
        <f t="shared" si="1"/>
        <v>13</v>
      </c>
      <c r="H16" s="35"/>
      <c r="I16" s="125"/>
      <c r="J16" s="70"/>
      <c r="K16" s="126"/>
      <c r="L16" s="127"/>
      <c r="M16" s="128"/>
      <c r="N16" s="66">
        <f t="shared" si="2"/>
        <v>13</v>
      </c>
      <c r="O16" s="27">
        <f t="shared" si="3"/>
        <v>13</v>
      </c>
      <c r="P16" s="62"/>
    </row>
    <row r="17" spans="1:16" ht="15.75">
      <c r="A17" s="35">
        <v>13</v>
      </c>
      <c r="B17" s="89" t="s">
        <v>63</v>
      </c>
      <c r="C17" s="35" t="s">
        <v>64</v>
      </c>
      <c r="D17" s="92"/>
      <c r="E17" s="92">
        <v>4.5</v>
      </c>
      <c r="F17" s="93">
        <v>16</v>
      </c>
      <c r="G17" s="29">
        <f t="shared" si="1"/>
        <v>72</v>
      </c>
      <c r="H17" s="35"/>
      <c r="I17" s="125"/>
      <c r="J17" s="70"/>
      <c r="K17" s="126"/>
      <c r="L17" s="127"/>
      <c r="M17" s="128"/>
      <c r="N17" s="66">
        <f t="shared" si="2"/>
        <v>16</v>
      </c>
      <c r="O17" s="27">
        <f t="shared" si="3"/>
        <v>72</v>
      </c>
      <c r="P17" s="62" t="s">
        <v>65</v>
      </c>
    </row>
    <row r="18" spans="1:16" ht="15.75">
      <c r="A18" s="35">
        <v>14</v>
      </c>
      <c r="B18" s="35" t="s">
        <v>66</v>
      </c>
      <c r="C18" s="35" t="s">
        <v>15</v>
      </c>
      <c r="D18" s="92" t="s">
        <v>67</v>
      </c>
      <c r="E18" s="92">
        <v>0.3</v>
      </c>
      <c r="F18" s="93">
        <v>22</v>
      </c>
      <c r="G18" s="29">
        <f t="shared" si="1"/>
        <v>6.6</v>
      </c>
      <c r="H18" s="35"/>
      <c r="I18" s="125"/>
      <c r="J18" s="70"/>
      <c r="K18" s="126"/>
      <c r="L18" s="127">
        <v>2</v>
      </c>
      <c r="M18" s="128">
        <v>0.6</v>
      </c>
      <c r="N18" s="66">
        <f t="shared" si="2"/>
        <v>20</v>
      </c>
      <c r="O18" s="27">
        <f t="shared" si="3"/>
        <v>6</v>
      </c>
      <c r="P18" s="62"/>
    </row>
    <row r="19" spans="1:16" ht="15.75">
      <c r="A19" s="35">
        <v>15</v>
      </c>
      <c r="B19" s="89" t="s">
        <v>68</v>
      </c>
      <c r="C19" s="35" t="s">
        <v>64</v>
      </c>
      <c r="D19" s="92"/>
      <c r="E19" s="92">
        <v>8</v>
      </c>
      <c r="F19" s="93">
        <v>9</v>
      </c>
      <c r="G19" s="29">
        <f t="shared" si="1"/>
        <v>72</v>
      </c>
      <c r="H19" s="35"/>
      <c r="I19" s="125"/>
      <c r="J19" s="70"/>
      <c r="K19" s="126"/>
      <c r="L19" s="127"/>
      <c r="M19" s="128"/>
      <c r="N19" s="66">
        <f t="shared" si="2"/>
        <v>9</v>
      </c>
      <c r="O19" s="27">
        <f t="shared" si="3"/>
        <v>72</v>
      </c>
      <c r="P19" s="62"/>
    </row>
    <row r="20" spans="1:16" ht="15.75">
      <c r="A20" s="35">
        <v>16</v>
      </c>
      <c r="B20" s="89" t="s">
        <v>69</v>
      </c>
      <c r="C20" s="89" t="s">
        <v>70</v>
      </c>
      <c r="D20" s="92"/>
      <c r="E20" s="92">
        <v>15.5</v>
      </c>
      <c r="F20" s="93">
        <v>3</v>
      </c>
      <c r="G20" s="29">
        <f t="shared" si="1"/>
        <v>46.5</v>
      </c>
      <c r="H20" s="35"/>
      <c r="I20" s="125"/>
      <c r="J20" s="70"/>
      <c r="K20" s="126"/>
      <c r="L20" s="127"/>
      <c r="M20" s="128"/>
      <c r="N20" s="66">
        <f t="shared" si="2"/>
        <v>3</v>
      </c>
      <c r="O20" s="27">
        <f t="shared" si="3"/>
        <v>46.5</v>
      </c>
      <c r="P20" s="62"/>
    </row>
    <row r="21" spans="1:16" ht="15.75">
      <c r="A21" s="35">
        <v>17</v>
      </c>
      <c r="B21" s="89" t="s">
        <v>69</v>
      </c>
      <c r="C21" s="89" t="s">
        <v>70</v>
      </c>
      <c r="D21" s="92"/>
      <c r="E21" s="92">
        <v>13</v>
      </c>
      <c r="F21" s="93">
        <v>10</v>
      </c>
      <c r="G21" s="29">
        <f t="shared" si="1"/>
        <v>130</v>
      </c>
      <c r="H21" s="35"/>
      <c r="I21" s="125"/>
      <c r="J21" s="70"/>
      <c r="K21" s="126"/>
      <c r="L21" s="127"/>
      <c r="M21" s="128"/>
      <c r="N21" s="66">
        <f t="shared" si="2"/>
        <v>10</v>
      </c>
      <c r="O21" s="27">
        <f t="shared" si="3"/>
        <v>130</v>
      </c>
      <c r="P21" s="62"/>
    </row>
    <row r="22" spans="1:16" ht="15.75">
      <c r="A22" s="35">
        <v>18</v>
      </c>
      <c r="B22" s="89" t="s">
        <v>71</v>
      </c>
      <c r="C22" s="35" t="s">
        <v>72</v>
      </c>
      <c r="D22" s="92"/>
      <c r="E22" s="92">
        <v>0.5</v>
      </c>
      <c r="F22" s="93">
        <v>13</v>
      </c>
      <c r="G22" s="29">
        <f t="shared" si="1"/>
        <v>6.5</v>
      </c>
      <c r="H22" s="35"/>
      <c r="I22" s="125"/>
      <c r="J22" s="70"/>
      <c r="K22" s="126"/>
      <c r="L22" s="127"/>
      <c r="M22" s="128"/>
      <c r="N22" s="66">
        <f t="shared" si="2"/>
        <v>13</v>
      </c>
      <c r="O22" s="27">
        <f t="shared" si="3"/>
        <v>6.5</v>
      </c>
      <c r="P22" s="62"/>
    </row>
    <row r="23" spans="1:17" ht="15.75">
      <c r="A23" s="35">
        <v>19</v>
      </c>
      <c r="B23" s="35" t="s">
        <v>73</v>
      </c>
      <c r="C23" s="35" t="s">
        <v>70</v>
      </c>
      <c r="D23" s="92"/>
      <c r="E23" s="92">
        <v>5</v>
      </c>
      <c r="F23" s="93">
        <v>4</v>
      </c>
      <c r="G23" s="29">
        <f t="shared" si="1"/>
        <v>20</v>
      </c>
      <c r="H23" s="35"/>
      <c r="I23" s="125"/>
      <c r="J23" s="70"/>
      <c r="K23" s="126"/>
      <c r="L23" s="127"/>
      <c r="M23" s="128"/>
      <c r="N23" s="66">
        <f t="shared" si="2"/>
        <v>4</v>
      </c>
      <c r="O23" s="27">
        <f t="shared" si="3"/>
        <v>20</v>
      </c>
      <c r="P23" s="62"/>
      <c r="Q23" s="86"/>
    </row>
    <row r="24" spans="1:17" ht="15.75">
      <c r="A24" s="35">
        <v>20</v>
      </c>
      <c r="B24" s="94" t="s">
        <v>74</v>
      </c>
      <c r="C24" s="94" t="s">
        <v>75</v>
      </c>
      <c r="D24" s="95"/>
      <c r="E24" s="95">
        <v>2</v>
      </c>
      <c r="F24" s="96">
        <v>48</v>
      </c>
      <c r="G24" s="29">
        <f t="shared" si="1"/>
        <v>96</v>
      </c>
      <c r="H24" s="97"/>
      <c r="I24" s="125"/>
      <c r="J24" s="129"/>
      <c r="K24" s="126"/>
      <c r="L24" s="127"/>
      <c r="M24" s="128"/>
      <c r="N24" s="66">
        <f t="shared" si="2"/>
        <v>48</v>
      </c>
      <c r="O24" s="27">
        <f t="shared" si="3"/>
        <v>96</v>
      </c>
      <c r="P24" s="62" t="s">
        <v>65</v>
      </c>
      <c r="Q24" s="86"/>
    </row>
    <row r="25" spans="1:16" ht="15.75">
      <c r="A25" s="35">
        <v>21</v>
      </c>
      <c r="B25" s="94" t="s">
        <v>74</v>
      </c>
      <c r="C25" s="94" t="s">
        <v>75</v>
      </c>
      <c r="D25" s="95"/>
      <c r="E25" s="95">
        <v>2.5</v>
      </c>
      <c r="F25" s="96">
        <v>13</v>
      </c>
      <c r="G25" s="29">
        <f t="shared" si="1"/>
        <v>32.5</v>
      </c>
      <c r="H25" s="97"/>
      <c r="I25" s="125"/>
      <c r="J25" s="129"/>
      <c r="K25" s="126"/>
      <c r="L25" s="127"/>
      <c r="M25" s="128"/>
      <c r="N25" s="66">
        <f t="shared" si="2"/>
        <v>13</v>
      </c>
      <c r="O25" s="27">
        <f t="shared" si="3"/>
        <v>32.5</v>
      </c>
      <c r="P25" s="62" t="s">
        <v>65</v>
      </c>
    </row>
    <row r="26" spans="1:16" ht="15.75">
      <c r="A26" s="35">
        <v>22</v>
      </c>
      <c r="B26" s="94" t="s">
        <v>76</v>
      </c>
      <c r="C26" s="94" t="s">
        <v>72</v>
      </c>
      <c r="D26" s="95"/>
      <c r="E26" s="95">
        <v>0.2</v>
      </c>
      <c r="F26" s="96">
        <v>88</v>
      </c>
      <c r="G26" s="29">
        <f t="shared" si="1"/>
        <v>17.6</v>
      </c>
      <c r="H26" s="97"/>
      <c r="I26" s="125"/>
      <c r="J26" s="129"/>
      <c r="K26" s="126"/>
      <c r="L26" s="127"/>
      <c r="M26" s="128"/>
      <c r="N26" s="66">
        <f t="shared" si="2"/>
        <v>88</v>
      </c>
      <c r="O26" s="27">
        <f t="shared" si="3"/>
        <v>17.6</v>
      </c>
      <c r="P26" s="62" t="s">
        <v>65</v>
      </c>
    </row>
    <row r="28" spans="1:16" ht="36">
      <c r="A28" s="98" t="s">
        <v>25</v>
      </c>
      <c r="B28" s="98" t="s">
        <v>26</v>
      </c>
      <c r="C28" s="98" t="s">
        <v>4</v>
      </c>
      <c r="D28" s="99" t="s">
        <v>3</v>
      </c>
      <c r="E28" s="99" t="s">
        <v>27</v>
      </c>
      <c r="F28" s="100" t="s">
        <v>77</v>
      </c>
      <c r="G28" s="101" t="s">
        <v>78</v>
      </c>
      <c r="H28" s="17" t="s">
        <v>30</v>
      </c>
      <c r="I28" s="98" t="s">
        <v>31</v>
      </c>
      <c r="J28" s="98" t="s">
        <v>32</v>
      </c>
      <c r="K28" s="98" t="s">
        <v>33</v>
      </c>
      <c r="L28" s="98" t="s">
        <v>34</v>
      </c>
      <c r="M28" s="100" t="s">
        <v>35</v>
      </c>
      <c r="N28" s="100" t="s">
        <v>36</v>
      </c>
      <c r="O28" s="100" t="s">
        <v>37</v>
      </c>
      <c r="P28" s="130" t="s">
        <v>38</v>
      </c>
    </row>
    <row r="29" spans="1:17" ht="15.75">
      <c r="A29" s="19"/>
      <c r="B29" s="19" t="s">
        <v>79</v>
      </c>
      <c r="C29" s="19"/>
      <c r="D29" s="19"/>
      <c r="E29" s="19"/>
      <c r="F29" s="19"/>
      <c r="G29" s="19">
        <f aca="true" t="shared" si="4" ref="G29:K29">SUM(G30:G53)</f>
        <v>1508.7</v>
      </c>
      <c r="H29" s="19"/>
      <c r="I29" s="19">
        <f t="shared" si="4"/>
        <v>64</v>
      </c>
      <c r="J29" s="19"/>
      <c r="K29" s="19">
        <f t="shared" si="4"/>
        <v>0</v>
      </c>
      <c r="L29" s="19"/>
      <c r="M29" s="19">
        <f>SUM(M30:M53)</f>
        <v>193.9</v>
      </c>
      <c r="N29" s="19"/>
      <c r="O29" s="19">
        <f>SUM(O30:O53)</f>
        <v>1378.8</v>
      </c>
      <c r="P29" s="19"/>
      <c r="Q29" s="156"/>
    </row>
    <row r="30" spans="1:16" ht="15.75">
      <c r="A30" s="102">
        <v>1</v>
      </c>
      <c r="B30" s="103" t="s">
        <v>80</v>
      </c>
      <c r="C30" s="104" t="s">
        <v>11</v>
      </c>
      <c r="D30" s="105" t="s">
        <v>81</v>
      </c>
      <c r="E30" s="105">
        <v>3.5</v>
      </c>
      <c r="F30" s="106">
        <v>10</v>
      </c>
      <c r="G30" s="107">
        <f aca="true" t="shared" si="5" ref="G30:G53">E30*F30</f>
        <v>35</v>
      </c>
      <c r="H30" s="102"/>
      <c r="I30" s="131"/>
      <c r="J30" s="132"/>
      <c r="K30" s="131"/>
      <c r="L30" s="133">
        <v>6</v>
      </c>
      <c r="M30" s="134">
        <v>21</v>
      </c>
      <c r="N30" s="135">
        <v>4</v>
      </c>
      <c r="O30" s="136">
        <f aca="true" t="shared" si="6" ref="O30:O53">N30*E30</f>
        <v>14</v>
      </c>
      <c r="P30" s="137"/>
    </row>
    <row r="31" spans="1:16" ht="15.75">
      <c r="A31" s="108">
        <v>2</v>
      </c>
      <c r="B31" s="109" t="s">
        <v>80</v>
      </c>
      <c r="C31" s="110" t="s">
        <v>11</v>
      </c>
      <c r="D31" s="111" t="s">
        <v>81</v>
      </c>
      <c r="E31" s="111">
        <v>4</v>
      </c>
      <c r="F31" s="112">
        <v>30</v>
      </c>
      <c r="G31" s="29">
        <f t="shared" si="5"/>
        <v>120</v>
      </c>
      <c r="H31" s="108"/>
      <c r="I31" s="138"/>
      <c r="J31" s="139"/>
      <c r="K31" s="138"/>
      <c r="L31" s="140"/>
      <c r="M31" s="141">
        <v>0</v>
      </c>
      <c r="N31" s="142">
        <v>30</v>
      </c>
      <c r="O31" s="67">
        <f t="shared" si="6"/>
        <v>120</v>
      </c>
      <c r="P31" s="140"/>
    </row>
    <row r="32" spans="1:16" ht="15.75">
      <c r="A32" s="108">
        <v>3</v>
      </c>
      <c r="B32" s="109" t="s">
        <v>9</v>
      </c>
      <c r="C32" s="110" t="s">
        <v>11</v>
      </c>
      <c r="D32" s="111" t="s">
        <v>10</v>
      </c>
      <c r="E32" s="111">
        <v>6</v>
      </c>
      <c r="F32" s="112"/>
      <c r="G32" s="29">
        <f t="shared" si="5"/>
        <v>0</v>
      </c>
      <c r="H32" s="108">
        <v>4</v>
      </c>
      <c r="I32" s="143">
        <v>24</v>
      </c>
      <c r="J32" s="139"/>
      <c r="K32" s="138"/>
      <c r="L32" s="144">
        <v>4</v>
      </c>
      <c r="M32" s="145">
        <v>24</v>
      </c>
      <c r="N32" s="142"/>
      <c r="O32" s="67">
        <f t="shared" si="6"/>
        <v>0</v>
      </c>
      <c r="P32" s="140"/>
    </row>
    <row r="33" spans="1:16" ht="15.75">
      <c r="A33" s="108">
        <v>3</v>
      </c>
      <c r="B33" s="113" t="s">
        <v>82</v>
      </c>
      <c r="C33" s="110" t="s">
        <v>11</v>
      </c>
      <c r="D33" s="111" t="s">
        <v>10</v>
      </c>
      <c r="E33" s="111">
        <v>7</v>
      </c>
      <c r="F33" s="112">
        <v>20</v>
      </c>
      <c r="G33" s="29">
        <f t="shared" si="5"/>
        <v>140</v>
      </c>
      <c r="H33" s="108"/>
      <c r="I33" s="138"/>
      <c r="J33" s="139"/>
      <c r="K33" s="138"/>
      <c r="L33" s="144">
        <v>4</v>
      </c>
      <c r="M33" s="145">
        <v>28</v>
      </c>
      <c r="N33" s="142">
        <v>16</v>
      </c>
      <c r="O33" s="67">
        <f t="shared" si="6"/>
        <v>112</v>
      </c>
      <c r="P33" s="140"/>
    </row>
    <row r="34" spans="1:16" ht="15.75">
      <c r="A34" s="108">
        <v>4</v>
      </c>
      <c r="B34" s="109" t="s">
        <v>82</v>
      </c>
      <c r="C34" s="110" t="s">
        <v>11</v>
      </c>
      <c r="D34" s="111" t="s">
        <v>83</v>
      </c>
      <c r="E34" s="111">
        <v>10</v>
      </c>
      <c r="F34" s="112">
        <v>16</v>
      </c>
      <c r="G34" s="29">
        <f t="shared" si="5"/>
        <v>160</v>
      </c>
      <c r="H34" s="108"/>
      <c r="I34" s="138"/>
      <c r="J34" s="139"/>
      <c r="K34" s="138"/>
      <c r="L34" s="144">
        <v>4</v>
      </c>
      <c r="M34" s="145">
        <v>40</v>
      </c>
      <c r="N34" s="142">
        <v>12</v>
      </c>
      <c r="O34" s="67">
        <f t="shared" si="6"/>
        <v>120</v>
      </c>
      <c r="P34" s="140"/>
    </row>
    <row r="35" spans="1:16" ht="15.75">
      <c r="A35" s="108">
        <v>6</v>
      </c>
      <c r="B35" s="109" t="s">
        <v>84</v>
      </c>
      <c r="C35" s="110" t="s">
        <v>15</v>
      </c>
      <c r="D35" s="111" t="s">
        <v>85</v>
      </c>
      <c r="E35" s="111">
        <v>4</v>
      </c>
      <c r="F35" s="112">
        <v>5</v>
      </c>
      <c r="G35" s="29">
        <f t="shared" si="5"/>
        <v>20</v>
      </c>
      <c r="H35" s="108"/>
      <c r="I35" s="138"/>
      <c r="J35" s="139"/>
      <c r="K35" s="138"/>
      <c r="L35" s="144">
        <v>5</v>
      </c>
      <c r="M35" s="145">
        <v>20</v>
      </c>
      <c r="N35" s="142"/>
      <c r="O35" s="67">
        <f t="shared" si="6"/>
        <v>0</v>
      </c>
      <c r="P35" s="140"/>
    </row>
    <row r="36" spans="1:16" ht="15.75">
      <c r="A36" s="108">
        <v>7</v>
      </c>
      <c r="B36" s="109" t="s">
        <v>86</v>
      </c>
      <c r="C36" s="110" t="s">
        <v>15</v>
      </c>
      <c r="D36" s="111" t="s">
        <v>85</v>
      </c>
      <c r="E36" s="111">
        <v>4</v>
      </c>
      <c r="F36" s="112">
        <v>30</v>
      </c>
      <c r="G36" s="29">
        <f t="shared" si="5"/>
        <v>120</v>
      </c>
      <c r="H36" s="108"/>
      <c r="I36" s="138"/>
      <c r="J36" s="139"/>
      <c r="K36" s="138"/>
      <c r="L36" s="144">
        <v>7</v>
      </c>
      <c r="M36" s="145">
        <v>28</v>
      </c>
      <c r="N36" s="142">
        <v>23</v>
      </c>
      <c r="O36" s="67">
        <f t="shared" si="6"/>
        <v>92</v>
      </c>
      <c r="P36" s="140"/>
    </row>
    <row r="37" spans="1:16" ht="15.75">
      <c r="A37" s="108">
        <v>8</v>
      </c>
      <c r="B37" s="109" t="s">
        <v>87</v>
      </c>
      <c r="C37" s="110" t="s">
        <v>88</v>
      </c>
      <c r="D37" s="111" t="s">
        <v>89</v>
      </c>
      <c r="E37" s="111">
        <v>9</v>
      </c>
      <c r="F37" s="112">
        <v>1</v>
      </c>
      <c r="G37" s="29">
        <f t="shared" si="5"/>
        <v>9</v>
      </c>
      <c r="H37" s="108"/>
      <c r="I37" s="138"/>
      <c r="J37" s="139"/>
      <c r="K37" s="138"/>
      <c r="L37" s="140"/>
      <c r="M37" s="141"/>
      <c r="N37" s="142">
        <v>1</v>
      </c>
      <c r="O37" s="67">
        <f t="shared" si="6"/>
        <v>9</v>
      </c>
      <c r="P37" s="140"/>
    </row>
    <row r="38" spans="1:16" ht="24">
      <c r="A38" s="108">
        <v>9</v>
      </c>
      <c r="B38" s="109" t="s">
        <v>90</v>
      </c>
      <c r="C38" s="110" t="s">
        <v>88</v>
      </c>
      <c r="D38" s="111" t="s">
        <v>89</v>
      </c>
      <c r="E38" s="111">
        <v>9</v>
      </c>
      <c r="F38" s="112">
        <v>1</v>
      </c>
      <c r="G38" s="29">
        <f t="shared" si="5"/>
        <v>9</v>
      </c>
      <c r="H38" s="108"/>
      <c r="I38" s="138"/>
      <c r="J38" s="139"/>
      <c r="K38" s="138"/>
      <c r="L38" s="140"/>
      <c r="M38" s="141"/>
      <c r="N38" s="142">
        <v>1</v>
      </c>
      <c r="O38" s="67">
        <f t="shared" si="6"/>
        <v>9</v>
      </c>
      <c r="P38" s="140"/>
    </row>
    <row r="39" spans="1:16" ht="15.75">
      <c r="A39" s="108">
        <v>10</v>
      </c>
      <c r="B39" s="109" t="s">
        <v>87</v>
      </c>
      <c r="C39" s="110" t="s">
        <v>15</v>
      </c>
      <c r="D39" s="111" t="s">
        <v>14</v>
      </c>
      <c r="E39" s="111">
        <v>10</v>
      </c>
      <c r="F39" s="112">
        <v>1</v>
      </c>
      <c r="G39" s="29">
        <f t="shared" si="5"/>
        <v>10</v>
      </c>
      <c r="H39" s="108"/>
      <c r="I39" s="138"/>
      <c r="J39" s="139"/>
      <c r="K39" s="138"/>
      <c r="L39" s="140"/>
      <c r="M39" s="141"/>
      <c r="N39" s="142">
        <v>1</v>
      </c>
      <c r="O39" s="67">
        <f t="shared" si="6"/>
        <v>10</v>
      </c>
      <c r="P39" s="140"/>
    </row>
    <row r="40" spans="1:16" ht="15.75">
      <c r="A40" s="108">
        <v>11</v>
      </c>
      <c r="B40" s="109" t="s">
        <v>91</v>
      </c>
      <c r="C40" s="110" t="s">
        <v>15</v>
      </c>
      <c r="D40" s="111" t="s">
        <v>14</v>
      </c>
      <c r="E40" s="111">
        <v>10</v>
      </c>
      <c r="F40" s="112">
        <v>1</v>
      </c>
      <c r="G40" s="29">
        <f t="shared" si="5"/>
        <v>10</v>
      </c>
      <c r="H40" s="108"/>
      <c r="I40" s="138"/>
      <c r="J40" s="139"/>
      <c r="K40" s="138"/>
      <c r="L40" s="140"/>
      <c r="M40" s="141"/>
      <c r="N40" s="142">
        <v>1</v>
      </c>
      <c r="O40" s="67">
        <f t="shared" si="6"/>
        <v>10</v>
      </c>
      <c r="P40" s="140"/>
    </row>
    <row r="41" spans="1:16" ht="15.75">
      <c r="A41" s="108">
        <v>12</v>
      </c>
      <c r="B41" s="109" t="s">
        <v>92</v>
      </c>
      <c r="C41" s="110" t="s">
        <v>93</v>
      </c>
      <c r="D41" s="111" t="s">
        <v>14</v>
      </c>
      <c r="E41" s="111">
        <v>10</v>
      </c>
      <c r="F41" s="112">
        <v>6</v>
      </c>
      <c r="G41" s="29">
        <f t="shared" si="5"/>
        <v>60</v>
      </c>
      <c r="H41" s="108"/>
      <c r="I41" s="138"/>
      <c r="J41" s="139"/>
      <c r="K41" s="138"/>
      <c r="L41" s="140"/>
      <c r="M41" s="141"/>
      <c r="N41" s="142">
        <v>6</v>
      </c>
      <c r="O41" s="67">
        <f t="shared" si="6"/>
        <v>60</v>
      </c>
      <c r="P41" s="140"/>
    </row>
    <row r="42" spans="1:16" ht="15.75">
      <c r="A42" s="108">
        <v>13</v>
      </c>
      <c r="B42" s="109" t="s">
        <v>84</v>
      </c>
      <c r="C42" s="110" t="s">
        <v>11</v>
      </c>
      <c r="D42" s="111" t="s">
        <v>14</v>
      </c>
      <c r="E42" s="111">
        <v>10</v>
      </c>
      <c r="F42" s="112">
        <v>30</v>
      </c>
      <c r="G42" s="29">
        <f t="shared" si="5"/>
        <v>300</v>
      </c>
      <c r="H42" s="108"/>
      <c r="I42" s="138"/>
      <c r="J42" s="139"/>
      <c r="K42" s="138"/>
      <c r="L42" s="140"/>
      <c r="M42" s="141"/>
      <c r="N42" s="142">
        <v>30</v>
      </c>
      <c r="O42" s="67">
        <f t="shared" si="6"/>
        <v>300</v>
      </c>
      <c r="P42" s="140"/>
    </row>
    <row r="43" spans="1:16" ht="15.75">
      <c r="A43" s="108">
        <v>14</v>
      </c>
      <c r="B43" s="109" t="s">
        <v>13</v>
      </c>
      <c r="C43" s="110" t="s">
        <v>11</v>
      </c>
      <c r="D43" s="111" t="s">
        <v>14</v>
      </c>
      <c r="E43" s="111">
        <v>10</v>
      </c>
      <c r="F43" s="112">
        <v>8</v>
      </c>
      <c r="G43" s="29">
        <f t="shared" si="5"/>
        <v>80</v>
      </c>
      <c r="H43" s="108">
        <v>4</v>
      </c>
      <c r="I43" s="138">
        <v>40</v>
      </c>
      <c r="J43" s="139"/>
      <c r="K43" s="138"/>
      <c r="L43" s="140"/>
      <c r="M43" s="141"/>
      <c r="N43" s="142">
        <v>12</v>
      </c>
      <c r="O43" s="67">
        <f t="shared" si="6"/>
        <v>120</v>
      </c>
      <c r="P43" s="140"/>
    </row>
    <row r="44" spans="1:16" ht="15.75">
      <c r="A44" s="108">
        <v>15</v>
      </c>
      <c r="B44" s="109" t="s">
        <v>94</v>
      </c>
      <c r="C44" s="110" t="s">
        <v>11</v>
      </c>
      <c r="D44" s="111" t="s">
        <v>57</v>
      </c>
      <c r="E44" s="111">
        <v>0.7</v>
      </c>
      <c r="F44" s="112">
        <v>5</v>
      </c>
      <c r="G44" s="29">
        <f t="shared" si="5"/>
        <v>3.5</v>
      </c>
      <c r="H44" s="108"/>
      <c r="I44" s="138"/>
      <c r="J44" s="139"/>
      <c r="K44" s="138"/>
      <c r="L44" s="144">
        <v>5</v>
      </c>
      <c r="M44" s="145">
        <v>3.5</v>
      </c>
      <c r="N44" s="142"/>
      <c r="O44" s="67">
        <f t="shared" si="6"/>
        <v>0</v>
      </c>
      <c r="P44" s="140"/>
    </row>
    <row r="45" spans="1:16" ht="15.75">
      <c r="A45" s="108">
        <v>15</v>
      </c>
      <c r="B45" s="109" t="s">
        <v>94</v>
      </c>
      <c r="C45" s="110" t="s">
        <v>11</v>
      </c>
      <c r="D45" s="111" t="s">
        <v>57</v>
      </c>
      <c r="E45" s="111">
        <v>1</v>
      </c>
      <c r="F45" s="112">
        <v>34</v>
      </c>
      <c r="G45" s="29">
        <f t="shared" si="5"/>
        <v>34</v>
      </c>
      <c r="H45" s="108"/>
      <c r="I45" s="138"/>
      <c r="J45" s="139"/>
      <c r="K45" s="138"/>
      <c r="L45" s="140"/>
      <c r="M45" s="141"/>
      <c r="N45" s="142">
        <v>34</v>
      </c>
      <c r="O45" s="67">
        <f t="shared" si="6"/>
        <v>34</v>
      </c>
      <c r="P45" s="140"/>
    </row>
    <row r="46" spans="1:16" ht="15.75">
      <c r="A46" s="108">
        <v>16</v>
      </c>
      <c r="B46" s="113" t="s">
        <v>95</v>
      </c>
      <c r="C46" s="108" t="s">
        <v>88</v>
      </c>
      <c r="D46" s="114" t="s">
        <v>18</v>
      </c>
      <c r="E46" s="114">
        <v>2.5</v>
      </c>
      <c r="F46" s="112">
        <v>16</v>
      </c>
      <c r="G46" s="29">
        <f t="shared" si="5"/>
        <v>40</v>
      </c>
      <c r="H46" s="108"/>
      <c r="I46" s="138"/>
      <c r="J46" s="139"/>
      <c r="K46" s="138"/>
      <c r="L46" s="144">
        <v>3</v>
      </c>
      <c r="M46" s="145">
        <v>7.5</v>
      </c>
      <c r="N46" s="142">
        <v>13</v>
      </c>
      <c r="O46" s="67">
        <f t="shared" si="6"/>
        <v>32.5</v>
      </c>
      <c r="P46" s="140"/>
    </row>
    <row r="47" spans="1:16" ht="15.75">
      <c r="A47" s="108"/>
      <c r="B47" s="109" t="s">
        <v>96</v>
      </c>
      <c r="C47" s="108" t="s">
        <v>15</v>
      </c>
      <c r="D47" s="114" t="s">
        <v>97</v>
      </c>
      <c r="E47" s="114">
        <v>2</v>
      </c>
      <c r="F47" s="112">
        <v>59</v>
      </c>
      <c r="G47" s="29">
        <f t="shared" si="5"/>
        <v>118</v>
      </c>
      <c r="H47" s="108"/>
      <c r="I47" s="138"/>
      <c r="J47" s="139"/>
      <c r="K47" s="138"/>
      <c r="L47" s="144">
        <v>4</v>
      </c>
      <c r="M47" s="145">
        <v>8</v>
      </c>
      <c r="N47" s="142">
        <v>55</v>
      </c>
      <c r="O47" s="67">
        <f t="shared" si="6"/>
        <v>110</v>
      </c>
      <c r="P47" s="140"/>
    </row>
    <row r="48" spans="1:16" ht="15.75">
      <c r="A48" s="108"/>
      <c r="B48" s="109" t="s">
        <v>98</v>
      </c>
      <c r="C48" s="108" t="s">
        <v>11</v>
      </c>
      <c r="D48" s="114" t="s">
        <v>99</v>
      </c>
      <c r="E48" s="114">
        <v>2.5</v>
      </c>
      <c r="F48" s="112">
        <v>45</v>
      </c>
      <c r="G48" s="29">
        <f t="shared" si="5"/>
        <v>112.5</v>
      </c>
      <c r="H48" s="108"/>
      <c r="I48" s="138"/>
      <c r="J48" s="139"/>
      <c r="K48" s="138"/>
      <c r="L48" s="144">
        <v>3</v>
      </c>
      <c r="M48" s="145">
        <v>7.5</v>
      </c>
      <c r="N48" s="142">
        <v>42</v>
      </c>
      <c r="O48" s="67">
        <f t="shared" si="6"/>
        <v>105</v>
      </c>
      <c r="P48" s="140"/>
    </row>
    <row r="49" spans="1:16" ht="15.75">
      <c r="A49" s="108"/>
      <c r="B49" s="109" t="s">
        <v>100</v>
      </c>
      <c r="C49" s="108" t="s">
        <v>15</v>
      </c>
      <c r="D49" s="114" t="s">
        <v>101</v>
      </c>
      <c r="E49" s="114">
        <v>0.7</v>
      </c>
      <c r="F49" s="112">
        <v>24</v>
      </c>
      <c r="G49" s="29">
        <f t="shared" si="5"/>
        <v>16.799999999999997</v>
      </c>
      <c r="H49" s="108"/>
      <c r="I49" s="138"/>
      <c r="J49" s="139"/>
      <c r="K49" s="138"/>
      <c r="L49" s="140"/>
      <c r="M49" s="141"/>
      <c r="N49" s="142">
        <v>24</v>
      </c>
      <c r="O49" s="67">
        <f t="shared" si="6"/>
        <v>16.799999999999997</v>
      </c>
      <c r="P49" s="140"/>
    </row>
    <row r="50" spans="1:16" ht="15.75">
      <c r="A50" s="108"/>
      <c r="B50" s="109" t="s">
        <v>102</v>
      </c>
      <c r="C50" s="110" t="s">
        <v>93</v>
      </c>
      <c r="D50" s="114" t="s">
        <v>103</v>
      </c>
      <c r="E50" s="114">
        <v>1</v>
      </c>
      <c r="F50" s="112">
        <v>60</v>
      </c>
      <c r="G50" s="29">
        <f t="shared" si="5"/>
        <v>60</v>
      </c>
      <c r="H50" s="108"/>
      <c r="I50" s="138"/>
      <c r="J50" s="139"/>
      <c r="K50" s="138"/>
      <c r="L50" s="144">
        <v>5</v>
      </c>
      <c r="M50" s="145">
        <v>5</v>
      </c>
      <c r="N50" s="142">
        <v>55</v>
      </c>
      <c r="O50" s="67">
        <f t="shared" si="6"/>
        <v>55</v>
      </c>
      <c r="P50" s="140"/>
    </row>
    <row r="51" spans="1:16" ht="15.75">
      <c r="A51" s="108"/>
      <c r="B51" s="109" t="s">
        <v>104</v>
      </c>
      <c r="C51" s="108" t="s">
        <v>11</v>
      </c>
      <c r="D51" s="114" t="s">
        <v>105</v>
      </c>
      <c r="E51" s="114">
        <v>0.1</v>
      </c>
      <c r="F51" s="112">
        <v>99</v>
      </c>
      <c r="G51" s="29">
        <f t="shared" si="5"/>
        <v>9.9</v>
      </c>
      <c r="H51" s="108"/>
      <c r="I51" s="138"/>
      <c r="J51" s="139"/>
      <c r="K51" s="138"/>
      <c r="L51" s="144">
        <v>4</v>
      </c>
      <c r="M51" s="143">
        <v>0.4</v>
      </c>
      <c r="N51" s="142">
        <v>95</v>
      </c>
      <c r="O51" s="67">
        <f t="shared" si="6"/>
        <v>9.5</v>
      </c>
      <c r="P51" s="140"/>
    </row>
    <row r="52" spans="1:16" ht="15.75">
      <c r="A52" s="108"/>
      <c r="B52" s="109" t="s">
        <v>106</v>
      </c>
      <c r="C52" s="108" t="s">
        <v>11</v>
      </c>
      <c r="D52" s="114" t="s">
        <v>107</v>
      </c>
      <c r="E52" s="114">
        <v>1</v>
      </c>
      <c r="F52" s="112">
        <v>23</v>
      </c>
      <c r="G52" s="29">
        <f t="shared" si="5"/>
        <v>23</v>
      </c>
      <c r="H52" s="108"/>
      <c r="I52" s="138"/>
      <c r="J52" s="139"/>
      <c r="K52" s="138"/>
      <c r="L52" s="140"/>
      <c r="M52" s="138"/>
      <c r="N52" s="142">
        <v>23</v>
      </c>
      <c r="O52" s="67">
        <f t="shared" si="6"/>
        <v>23</v>
      </c>
      <c r="P52" s="140"/>
    </row>
    <row r="53" spans="1:16" ht="15.75">
      <c r="A53" s="108"/>
      <c r="B53" s="108" t="s">
        <v>108</v>
      </c>
      <c r="C53" s="108" t="s">
        <v>11</v>
      </c>
      <c r="D53" s="114" t="s">
        <v>109</v>
      </c>
      <c r="E53" s="114">
        <v>1</v>
      </c>
      <c r="F53" s="112">
        <v>18</v>
      </c>
      <c r="G53" s="29">
        <f t="shared" si="5"/>
        <v>18</v>
      </c>
      <c r="H53" s="108"/>
      <c r="I53" s="138"/>
      <c r="J53" s="139"/>
      <c r="K53" s="138"/>
      <c r="L53" s="144">
        <v>1</v>
      </c>
      <c r="M53" s="143">
        <v>1</v>
      </c>
      <c r="N53" s="142">
        <v>17</v>
      </c>
      <c r="O53" s="67">
        <f t="shared" si="6"/>
        <v>17</v>
      </c>
      <c r="P53" s="140"/>
    </row>
    <row r="54" spans="1:17" ht="15.75">
      <c r="A54" s="19"/>
      <c r="B54" s="19" t="s">
        <v>110</v>
      </c>
      <c r="C54" s="19"/>
      <c r="D54" s="19"/>
      <c r="E54" s="19"/>
      <c r="F54" s="19"/>
      <c r="G54" s="19">
        <f aca="true" t="shared" si="7" ref="G54:K54">G29+G4</f>
        <v>2867.8999999999996</v>
      </c>
      <c r="H54" s="19"/>
      <c r="I54" s="19">
        <f t="shared" si="7"/>
        <v>64</v>
      </c>
      <c r="J54" s="19"/>
      <c r="K54" s="19">
        <f t="shared" si="7"/>
        <v>0</v>
      </c>
      <c r="L54" s="19"/>
      <c r="M54" s="19">
        <f>M29+M4</f>
        <v>300</v>
      </c>
      <c r="N54" s="19"/>
      <c r="O54" s="19">
        <f>O29+O4</f>
        <v>2631.8999999999996</v>
      </c>
      <c r="P54" s="19"/>
      <c r="Q54" s="156"/>
    </row>
    <row r="55" spans="1:15" ht="14.25">
      <c r="A55" s="115" t="s">
        <v>111</v>
      </c>
      <c r="B55" s="116"/>
      <c r="C55" s="116"/>
      <c r="D55" s="116"/>
      <c r="E55" s="116"/>
      <c r="F55" s="116"/>
      <c r="G55" s="117"/>
      <c r="H55" s="116"/>
      <c r="I55" s="146" t="s">
        <v>112</v>
      </c>
      <c r="J55" s="147"/>
      <c r="K55" s="148"/>
      <c r="L55" s="81" t="s">
        <v>113</v>
      </c>
      <c r="M55" s="149" t="s">
        <v>114</v>
      </c>
      <c r="N55" s="150"/>
      <c r="O55" s="84"/>
    </row>
    <row r="56" spans="1:16" ht="48">
      <c r="A56" s="98" t="s">
        <v>25</v>
      </c>
      <c r="B56" s="98" t="s">
        <v>26</v>
      </c>
      <c r="C56" s="98" t="s">
        <v>4</v>
      </c>
      <c r="D56" s="99" t="s">
        <v>3</v>
      </c>
      <c r="E56" s="99" t="s">
        <v>27</v>
      </c>
      <c r="F56" s="100" t="s">
        <v>77</v>
      </c>
      <c r="G56" s="101" t="s">
        <v>78</v>
      </c>
      <c r="H56" s="101" t="s">
        <v>31</v>
      </c>
      <c r="I56" s="98" t="s">
        <v>31</v>
      </c>
      <c r="J56" s="98" t="s">
        <v>32</v>
      </c>
      <c r="K56" s="98" t="s">
        <v>33</v>
      </c>
      <c r="L56" s="98" t="s">
        <v>34</v>
      </c>
      <c r="M56" s="151" t="s">
        <v>35</v>
      </c>
      <c r="N56" s="100" t="s">
        <v>36</v>
      </c>
      <c r="O56" s="100" t="s">
        <v>37</v>
      </c>
      <c r="P56" s="130" t="s">
        <v>38</v>
      </c>
    </row>
    <row r="57" spans="1:16" ht="15.75">
      <c r="A57" s="108"/>
      <c r="B57" s="109" t="s">
        <v>17</v>
      </c>
      <c r="C57" s="110" t="s">
        <v>11</v>
      </c>
      <c r="D57" s="111" t="s">
        <v>18</v>
      </c>
      <c r="E57" s="111"/>
      <c r="F57" s="112"/>
      <c r="G57" s="26"/>
      <c r="H57" s="108">
        <v>500</v>
      </c>
      <c r="I57" s="139" t="s">
        <v>19</v>
      </c>
      <c r="J57" s="139"/>
      <c r="K57" s="140"/>
      <c r="L57" s="140"/>
      <c r="M57" s="152"/>
      <c r="N57" s="142">
        <v>500</v>
      </c>
      <c r="O57" s="27"/>
      <c r="P57" s="139" t="s">
        <v>19</v>
      </c>
    </row>
    <row r="58" spans="1:16" ht="15.75">
      <c r="A58" s="118"/>
      <c r="B58" s="119" t="s">
        <v>115</v>
      </c>
      <c r="C58" s="119" t="s">
        <v>64</v>
      </c>
      <c r="D58" s="120"/>
      <c r="E58" s="120"/>
      <c r="F58" s="121">
        <v>8</v>
      </c>
      <c r="G58" s="122"/>
      <c r="H58" s="122"/>
      <c r="I58" s="153"/>
      <c r="J58" s="153"/>
      <c r="K58" s="154"/>
      <c r="L58" s="154"/>
      <c r="M58" s="155"/>
      <c r="N58" s="121">
        <v>8</v>
      </c>
      <c r="O58" s="154"/>
      <c r="P58" s="139" t="s">
        <v>19</v>
      </c>
    </row>
    <row r="59" spans="1:16" ht="15.75">
      <c r="A59" s="118"/>
      <c r="B59" s="119" t="s">
        <v>116</v>
      </c>
      <c r="C59" s="119" t="s">
        <v>72</v>
      </c>
      <c r="D59" s="120"/>
      <c r="E59" s="120"/>
      <c r="F59" s="121">
        <v>177</v>
      </c>
      <c r="G59" s="122"/>
      <c r="H59" s="122"/>
      <c r="I59" s="153"/>
      <c r="J59" s="153"/>
      <c r="K59" s="154"/>
      <c r="L59" s="154"/>
      <c r="M59" s="155"/>
      <c r="N59" s="121">
        <v>177</v>
      </c>
      <c r="O59" s="154"/>
      <c r="P59" s="139" t="s">
        <v>19</v>
      </c>
    </row>
    <row r="60" spans="1:16" ht="15.75">
      <c r="A60" s="118"/>
      <c r="B60" s="119" t="s">
        <v>117</v>
      </c>
      <c r="C60" s="119" t="s">
        <v>72</v>
      </c>
      <c r="D60" s="120"/>
      <c r="E60" s="120"/>
      <c r="F60" s="121">
        <v>17</v>
      </c>
      <c r="G60" s="122"/>
      <c r="H60" s="122"/>
      <c r="I60" s="153"/>
      <c r="J60" s="153"/>
      <c r="K60" s="154"/>
      <c r="L60" s="154"/>
      <c r="M60" s="155"/>
      <c r="N60" s="121">
        <v>17</v>
      </c>
      <c r="O60" s="154"/>
      <c r="P60" s="139" t="s">
        <v>19</v>
      </c>
    </row>
    <row r="61" spans="1:16" ht="15.75">
      <c r="A61" s="118"/>
      <c r="B61" s="119" t="s">
        <v>118</v>
      </c>
      <c r="C61" s="119" t="s">
        <v>72</v>
      </c>
      <c r="D61" s="120"/>
      <c r="E61" s="120"/>
      <c r="F61" s="121">
        <v>9</v>
      </c>
      <c r="G61" s="122"/>
      <c r="H61" s="122"/>
      <c r="I61" s="153"/>
      <c r="J61" s="153"/>
      <c r="K61" s="154"/>
      <c r="L61" s="154"/>
      <c r="M61" s="155"/>
      <c r="N61" s="121">
        <v>9</v>
      </c>
      <c r="O61" s="154"/>
      <c r="P61" s="139" t="s">
        <v>19</v>
      </c>
    </row>
    <row r="62" spans="1:16" ht="24">
      <c r="A62" s="118"/>
      <c r="B62" s="119" t="s">
        <v>119</v>
      </c>
      <c r="C62" s="119" t="s">
        <v>72</v>
      </c>
      <c r="D62" s="120"/>
      <c r="E62" s="120"/>
      <c r="F62" s="121">
        <v>10</v>
      </c>
      <c r="G62" s="122"/>
      <c r="H62" s="122"/>
      <c r="I62" s="153"/>
      <c r="J62" s="153"/>
      <c r="K62" s="154"/>
      <c r="L62" s="154"/>
      <c r="M62" s="155"/>
      <c r="N62" s="121">
        <v>10</v>
      </c>
      <c r="O62" s="154"/>
      <c r="P62" s="139" t="s">
        <v>19</v>
      </c>
    </row>
  </sheetData>
  <sheetProtection/>
  <mergeCells count="7">
    <mergeCell ref="A1:P1"/>
    <mergeCell ref="A2:F2"/>
    <mergeCell ref="G2:I2"/>
    <mergeCell ref="O2:P2"/>
    <mergeCell ref="A55:B55"/>
    <mergeCell ref="I55:K55"/>
    <mergeCell ref="M55:N5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SheetLayoutView="100" workbookViewId="0" topLeftCell="A1">
      <selection activeCell="R11" sqref="R11"/>
    </sheetView>
  </sheetViews>
  <sheetFormatPr defaultColWidth="9.00390625" defaultRowHeight="14.25"/>
  <cols>
    <col min="1" max="1" width="4.50390625" style="1" customWidth="1"/>
    <col min="2" max="2" width="12.75390625" style="2" customWidth="1"/>
    <col min="3" max="3" width="4.625" style="2" customWidth="1"/>
    <col min="4" max="4" width="9.50390625" style="2" customWidth="1"/>
    <col min="5" max="5" width="6.875" style="2" customWidth="1"/>
    <col min="6" max="6" width="6.50390625" style="1" customWidth="1"/>
    <col min="7" max="7" width="10.50390625" style="3" customWidth="1"/>
    <col min="8" max="8" width="6.50390625" style="4" customWidth="1"/>
    <col min="9" max="9" width="9.125" style="3" customWidth="1"/>
    <col min="10" max="10" width="6.625" style="1" customWidth="1"/>
    <col min="11" max="11" width="9.375" style="3" customWidth="1"/>
    <col min="12" max="12" width="6.875" style="5" customWidth="1"/>
    <col min="13" max="13" width="9.625" style="3" customWidth="1"/>
    <col min="14" max="14" width="7.25390625" style="5" customWidth="1"/>
    <col min="15" max="15" width="11.125" style="3" customWidth="1"/>
    <col min="16" max="16" width="8.875" style="6" customWidth="1"/>
    <col min="17" max="17" width="12.375" style="6" customWidth="1"/>
  </cols>
  <sheetData>
    <row r="1" spans="1:16" ht="20.25">
      <c r="A1" s="7" t="s">
        <v>120</v>
      </c>
      <c r="B1" s="7"/>
      <c r="C1" s="7"/>
      <c r="D1" s="7"/>
      <c r="E1" s="7"/>
      <c r="F1" s="7"/>
      <c r="G1" s="8"/>
      <c r="H1" s="7"/>
      <c r="I1" s="8"/>
      <c r="J1" s="7"/>
      <c r="K1" s="8"/>
      <c r="L1" s="7"/>
      <c r="M1" s="8"/>
      <c r="N1" s="7"/>
      <c r="O1" s="8"/>
      <c r="P1" s="7"/>
    </row>
    <row r="2" spans="1:16" ht="15.75">
      <c r="A2" s="9"/>
      <c r="B2" s="10"/>
      <c r="C2" s="11"/>
      <c r="D2" s="11"/>
      <c r="E2" s="11"/>
      <c r="F2" s="11"/>
      <c r="G2" s="12"/>
      <c r="H2" s="11"/>
      <c r="I2" s="12"/>
      <c r="J2" s="54"/>
      <c r="K2" s="55"/>
      <c r="L2" s="56"/>
      <c r="M2" s="55"/>
      <c r="N2" s="56" t="s">
        <v>24</v>
      </c>
      <c r="O2" s="57">
        <v>43982</v>
      </c>
      <c r="P2" s="58"/>
    </row>
    <row r="3" spans="1:16" ht="15.75">
      <c r="A3" s="9"/>
      <c r="B3" s="10"/>
      <c r="C3" s="13"/>
      <c r="D3" s="13"/>
      <c r="E3" s="13"/>
      <c r="F3" s="13"/>
      <c r="G3" s="12"/>
      <c r="H3" s="11"/>
      <c r="I3" s="12"/>
      <c r="J3" s="54"/>
      <c r="K3" s="55"/>
      <c r="L3" s="56"/>
      <c r="M3" s="59" t="s">
        <v>121</v>
      </c>
      <c r="N3" s="56"/>
      <c r="O3" s="55"/>
      <c r="P3" s="60"/>
    </row>
    <row r="4" spans="1:17" ht="33.75">
      <c r="A4" s="14" t="s">
        <v>25</v>
      </c>
      <c r="B4" s="15" t="s">
        <v>26</v>
      </c>
      <c r="C4" s="15" t="s">
        <v>4</v>
      </c>
      <c r="D4" s="15" t="s">
        <v>3</v>
      </c>
      <c r="E4" s="15" t="s">
        <v>27</v>
      </c>
      <c r="F4" s="14" t="s">
        <v>28</v>
      </c>
      <c r="G4" s="16" t="s">
        <v>29</v>
      </c>
      <c r="H4" s="17" t="s">
        <v>30</v>
      </c>
      <c r="I4" s="16" t="s">
        <v>31</v>
      </c>
      <c r="J4" s="14" t="s">
        <v>32</v>
      </c>
      <c r="K4" s="16" t="s">
        <v>33</v>
      </c>
      <c r="L4" s="14" t="s">
        <v>34</v>
      </c>
      <c r="M4" s="61" t="s">
        <v>35</v>
      </c>
      <c r="N4" s="14" t="s">
        <v>36</v>
      </c>
      <c r="O4" s="16" t="s">
        <v>37</v>
      </c>
      <c r="P4" s="62" t="s">
        <v>38</v>
      </c>
      <c r="Q4" s="85"/>
    </row>
    <row r="5" spans="1:16" ht="20.25">
      <c r="A5" s="18"/>
      <c r="B5" s="19" t="s">
        <v>39</v>
      </c>
      <c r="C5" s="20"/>
      <c r="D5" s="21"/>
      <c r="E5" s="21"/>
      <c r="F5" s="22"/>
      <c r="G5" s="23">
        <f>SUM(G6:G22)</f>
        <v>471</v>
      </c>
      <c r="H5" s="24"/>
      <c r="I5" s="23"/>
      <c r="J5" s="22"/>
      <c r="K5" s="23"/>
      <c r="L5" s="22"/>
      <c r="M5" s="63">
        <v>10.5</v>
      </c>
      <c r="N5" s="22"/>
      <c r="O5" s="23">
        <v>460.5</v>
      </c>
      <c r="P5" s="64"/>
    </row>
    <row r="6" spans="1:16" ht="15.75">
      <c r="A6" s="18">
        <v>1</v>
      </c>
      <c r="B6" s="25" t="s">
        <v>122</v>
      </c>
      <c r="C6" s="26" t="s">
        <v>123</v>
      </c>
      <c r="D6" s="27"/>
      <c r="E6" s="27">
        <v>2.5</v>
      </c>
      <c r="F6" s="28">
        <v>9</v>
      </c>
      <c r="G6" s="29">
        <f aca="true" t="shared" si="0" ref="G6:G22">E6*F6</f>
        <v>22.5</v>
      </c>
      <c r="H6" s="30"/>
      <c r="I6" s="29"/>
      <c r="J6" s="18"/>
      <c r="K6" s="65"/>
      <c r="L6" s="66"/>
      <c r="M6" s="65"/>
      <c r="N6" s="66">
        <f aca="true" t="shared" si="1" ref="N6:N22">F6+H6+J6-L6</f>
        <v>9</v>
      </c>
      <c r="O6" s="67">
        <f aca="true" t="shared" si="2" ref="O6:O22">N6*E6</f>
        <v>22.5</v>
      </c>
      <c r="P6" s="64"/>
    </row>
    <row r="7" spans="1:16" ht="15.75">
      <c r="A7" s="18">
        <v>2</v>
      </c>
      <c r="B7" s="25" t="s">
        <v>124</v>
      </c>
      <c r="C7" s="26" t="s">
        <v>72</v>
      </c>
      <c r="D7" s="27" t="s">
        <v>125</v>
      </c>
      <c r="E7" s="27">
        <v>6</v>
      </c>
      <c r="F7" s="28">
        <v>8</v>
      </c>
      <c r="G7" s="29">
        <f t="shared" si="0"/>
        <v>48</v>
      </c>
      <c r="H7" s="30"/>
      <c r="I7" s="29"/>
      <c r="J7" s="18"/>
      <c r="K7" s="65"/>
      <c r="L7" s="66"/>
      <c r="M7" s="65"/>
      <c r="N7" s="66">
        <f t="shared" si="1"/>
        <v>8</v>
      </c>
      <c r="O7" s="67">
        <f t="shared" si="2"/>
        <v>48</v>
      </c>
      <c r="P7" s="64"/>
    </row>
    <row r="8" spans="1:16" ht="15.75">
      <c r="A8" s="18">
        <v>3</v>
      </c>
      <c r="B8" s="25" t="s">
        <v>126</v>
      </c>
      <c r="C8" s="26" t="s">
        <v>70</v>
      </c>
      <c r="D8" s="27"/>
      <c r="E8" s="27">
        <v>13</v>
      </c>
      <c r="F8" s="28">
        <v>3</v>
      </c>
      <c r="G8" s="29">
        <f t="shared" si="0"/>
        <v>39</v>
      </c>
      <c r="H8" s="30"/>
      <c r="I8" s="29"/>
      <c r="J8" s="18"/>
      <c r="K8" s="65"/>
      <c r="L8" s="66"/>
      <c r="M8" s="65"/>
      <c r="N8" s="66">
        <f t="shared" si="1"/>
        <v>3</v>
      </c>
      <c r="O8" s="67">
        <f t="shared" si="2"/>
        <v>39</v>
      </c>
      <c r="P8" s="64"/>
    </row>
    <row r="9" spans="1:16" ht="15.75">
      <c r="A9" s="18">
        <v>4</v>
      </c>
      <c r="B9" s="25" t="s">
        <v>127</v>
      </c>
      <c r="C9" s="26" t="s">
        <v>15</v>
      </c>
      <c r="D9" s="27" t="s">
        <v>125</v>
      </c>
      <c r="E9" s="27">
        <v>2.5</v>
      </c>
      <c r="F9" s="28">
        <v>10</v>
      </c>
      <c r="G9" s="29">
        <f t="shared" si="0"/>
        <v>25</v>
      </c>
      <c r="H9" s="30"/>
      <c r="I9" s="29"/>
      <c r="J9" s="18"/>
      <c r="K9" s="65"/>
      <c r="L9" s="66"/>
      <c r="M9" s="65"/>
      <c r="N9" s="66">
        <f t="shared" si="1"/>
        <v>10</v>
      </c>
      <c r="O9" s="67">
        <f t="shared" si="2"/>
        <v>25</v>
      </c>
      <c r="P9" s="64"/>
    </row>
    <row r="10" spans="1:16" ht="15.75">
      <c r="A10" s="18">
        <v>5</v>
      </c>
      <c r="B10" s="25" t="s">
        <v>128</v>
      </c>
      <c r="C10" s="26" t="s">
        <v>15</v>
      </c>
      <c r="D10" s="27" t="s">
        <v>129</v>
      </c>
      <c r="E10" s="27">
        <v>4</v>
      </c>
      <c r="F10" s="28">
        <v>17</v>
      </c>
      <c r="G10" s="29">
        <f t="shared" si="0"/>
        <v>68</v>
      </c>
      <c r="H10" s="30"/>
      <c r="I10" s="29"/>
      <c r="J10" s="18"/>
      <c r="K10" s="65"/>
      <c r="L10" s="66"/>
      <c r="M10" s="65"/>
      <c r="N10" s="66">
        <f t="shared" si="1"/>
        <v>17</v>
      </c>
      <c r="O10" s="67">
        <f t="shared" si="2"/>
        <v>68</v>
      </c>
      <c r="P10" s="64"/>
    </row>
    <row r="11" spans="1:16" ht="15.75">
      <c r="A11" s="18">
        <v>6</v>
      </c>
      <c r="B11" s="25" t="s">
        <v>130</v>
      </c>
      <c r="C11" s="26" t="s">
        <v>59</v>
      </c>
      <c r="D11" s="27"/>
      <c r="E11" s="27">
        <v>1</v>
      </c>
      <c r="F11" s="28">
        <v>7</v>
      </c>
      <c r="G11" s="29">
        <f t="shared" si="0"/>
        <v>7</v>
      </c>
      <c r="H11" s="30"/>
      <c r="I11" s="29"/>
      <c r="J11" s="18"/>
      <c r="K11" s="65"/>
      <c r="L11" s="66"/>
      <c r="M11" s="65"/>
      <c r="N11" s="66">
        <f t="shared" si="1"/>
        <v>7</v>
      </c>
      <c r="O11" s="67">
        <f t="shared" si="2"/>
        <v>7</v>
      </c>
      <c r="P11" s="64"/>
    </row>
    <row r="12" spans="1:16" ht="15.75">
      <c r="A12" s="18">
        <v>8</v>
      </c>
      <c r="B12" s="25" t="s">
        <v>131</v>
      </c>
      <c r="C12" s="26" t="s">
        <v>15</v>
      </c>
      <c r="D12" s="27" t="s">
        <v>46</v>
      </c>
      <c r="E12" s="27">
        <v>1.5</v>
      </c>
      <c r="F12" s="28">
        <v>27</v>
      </c>
      <c r="G12" s="29">
        <f t="shared" si="0"/>
        <v>40.5</v>
      </c>
      <c r="H12" s="30"/>
      <c r="I12" s="29"/>
      <c r="J12" s="18"/>
      <c r="K12" s="65"/>
      <c r="L12" s="66"/>
      <c r="M12" s="65"/>
      <c r="N12" s="66">
        <f t="shared" si="1"/>
        <v>27</v>
      </c>
      <c r="O12" s="67">
        <f t="shared" si="2"/>
        <v>40.5</v>
      </c>
      <c r="P12" s="64"/>
    </row>
    <row r="13" spans="1:16" ht="15.75">
      <c r="A13" s="18">
        <v>9</v>
      </c>
      <c r="B13" s="25" t="s">
        <v>50</v>
      </c>
      <c r="C13" s="26" t="s">
        <v>51</v>
      </c>
      <c r="D13" s="27" t="s">
        <v>132</v>
      </c>
      <c r="E13" s="27">
        <v>0.5</v>
      </c>
      <c r="F13" s="28">
        <v>17</v>
      </c>
      <c r="G13" s="29">
        <f t="shared" si="0"/>
        <v>8.5</v>
      </c>
      <c r="H13" s="30"/>
      <c r="I13" s="29"/>
      <c r="J13" s="18"/>
      <c r="K13" s="65"/>
      <c r="L13" s="66">
        <v>2</v>
      </c>
      <c r="M13" s="65">
        <v>1</v>
      </c>
      <c r="N13" s="66">
        <f t="shared" si="1"/>
        <v>15</v>
      </c>
      <c r="O13" s="67">
        <f t="shared" si="2"/>
        <v>7.5</v>
      </c>
      <c r="P13" s="64"/>
    </row>
    <row r="14" spans="1:16" ht="15.75">
      <c r="A14" s="18">
        <v>10</v>
      </c>
      <c r="B14" s="25" t="s">
        <v>133</v>
      </c>
      <c r="C14" s="26" t="s">
        <v>15</v>
      </c>
      <c r="D14" s="27" t="s">
        <v>18</v>
      </c>
      <c r="E14" s="27">
        <v>3</v>
      </c>
      <c r="F14" s="28">
        <v>7</v>
      </c>
      <c r="G14" s="29">
        <f t="shared" si="0"/>
        <v>21</v>
      </c>
      <c r="H14" s="30"/>
      <c r="I14" s="29"/>
      <c r="J14" s="18"/>
      <c r="K14" s="65"/>
      <c r="L14" s="66"/>
      <c r="M14" s="65"/>
      <c r="N14" s="66">
        <f t="shared" si="1"/>
        <v>7</v>
      </c>
      <c r="O14" s="67">
        <f t="shared" si="2"/>
        <v>21</v>
      </c>
      <c r="P14" s="64"/>
    </row>
    <row r="15" spans="1:16" ht="15.75">
      <c r="A15" s="18">
        <v>11</v>
      </c>
      <c r="B15" s="25" t="s">
        <v>134</v>
      </c>
      <c r="C15" s="26" t="s">
        <v>15</v>
      </c>
      <c r="D15" s="27" t="s">
        <v>135</v>
      </c>
      <c r="E15" s="27">
        <v>3</v>
      </c>
      <c r="F15" s="28">
        <v>12</v>
      </c>
      <c r="G15" s="29">
        <f t="shared" si="0"/>
        <v>36</v>
      </c>
      <c r="H15" s="30"/>
      <c r="I15" s="29"/>
      <c r="J15" s="18"/>
      <c r="K15" s="65"/>
      <c r="L15" s="66"/>
      <c r="M15" s="65"/>
      <c r="N15" s="66">
        <f t="shared" si="1"/>
        <v>12</v>
      </c>
      <c r="O15" s="67">
        <f t="shared" si="2"/>
        <v>36</v>
      </c>
      <c r="P15" s="64"/>
    </row>
    <row r="16" spans="1:16" ht="15.75">
      <c r="A16" s="18">
        <v>12</v>
      </c>
      <c r="B16" s="25" t="s">
        <v>136</v>
      </c>
      <c r="C16" s="26" t="s">
        <v>56</v>
      </c>
      <c r="D16" s="27"/>
      <c r="E16" s="27">
        <v>0.3</v>
      </c>
      <c r="F16" s="28">
        <v>1</v>
      </c>
      <c r="G16" s="29">
        <f t="shared" si="0"/>
        <v>0.3</v>
      </c>
      <c r="H16" s="30"/>
      <c r="I16" s="29"/>
      <c r="J16" s="18"/>
      <c r="K16" s="65"/>
      <c r="L16" s="66"/>
      <c r="M16" s="65"/>
      <c r="N16" s="66">
        <f t="shared" si="1"/>
        <v>1</v>
      </c>
      <c r="O16" s="67">
        <f t="shared" si="2"/>
        <v>0.3</v>
      </c>
      <c r="P16" s="64"/>
    </row>
    <row r="17" spans="1:16" ht="15.75">
      <c r="A17" s="18">
        <v>13</v>
      </c>
      <c r="B17" s="25" t="s">
        <v>137</v>
      </c>
      <c r="C17" s="26" t="s">
        <v>15</v>
      </c>
      <c r="D17" s="27" t="s">
        <v>138</v>
      </c>
      <c r="E17" s="27">
        <v>0.3</v>
      </c>
      <c r="F17" s="28">
        <v>3</v>
      </c>
      <c r="G17" s="29">
        <f t="shared" si="0"/>
        <v>0.8999999999999999</v>
      </c>
      <c r="H17" s="30"/>
      <c r="I17" s="29"/>
      <c r="J17" s="18"/>
      <c r="K17" s="65"/>
      <c r="L17" s="66"/>
      <c r="M17" s="65"/>
      <c r="N17" s="66">
        <f t="shared" si="1"/>
        <v>3</v>
      </c>
      <c r="O17" s="67">
        <f t="shared" si="2"/>
        <v>0.8999999999999999</v>
      </c>
      <c r="P17" s="64"/>
    </row>
    <row r="18" spans="1:16" ht="15.75">
      <c r="A18" s="18">
        <v>14</v>
      </c>
      <c r="B18" s="25" t="s">
        <v>139</v>
      </c>
      <c r="C18" s="26" t="s">
        <v>140</v>
      </c>
      <c r="D18" s="27"/>
      <c r="E18" s="27">
        <v>1.3</v>
      </c>
      <c r="F18" s="28">
        <v>6</v>
      </c>
      <c r="G18" s="29">
        <f t="shared" si="0"/>
        <v>7.800000000000001</v>
      </c>
      <c r="H18" s="30"/>
      <c r="I18" s="29"/>
      <c r="J18" s="18"/>
      <c r="K18" s="65"/>
      <c r="L18" s="66"/>
      <c r="M18" s="65"/>
      <c r="N18" s="66">
        <f t="shared" si="1"/>
        <v>6</v>
      </c>
      <c r="O18" s="67">
        <f t="shared" si="2"/>
        <v>7.800000000000001</v>
      </c>
      <c r="P18" s="64"/>
    </row>
    <row r="19" spans="1:16" ht="15.75">
      <c r="A19" s="18">
        <v>16</v>
      </c>
      <c r="B19" s="25" t="s">
        <v>141</v>
      </c>
      <c r="C19" s="31" t="s">
        <v>59</v>
      </c>
      <c r="D19" s="32"/>
      <c r="E19" s="32">
        <v>2</v>
      </c>
      <c r="F19" s="28">
        <v>39</v>
      </c>
      <c r="G19" s="29">
        <f t="shared" si="0"/>
        <v>78</v>
      </c>
      <c r="H19" s="30"/>
      <c r="I19" s="29"/>
      <c r="J19" s="18"/>
      <c r="K19" s="65"/>
      <c r="L19" s="66">
        <v>3</v>
      </c>
      <c r="M19" s="65">
        <v>6</v>
      </c>
      <c r="N19" s="66">
        <f t="shared" si="1"/>
        <v>36</v>
      </c>
      <c r="O19" s="67">
        <f t="shared" si="2"/>
        <v>72</v>
      </c>
      <c r="P19" s="64"/>
    </row>
    <row r="20" spans="1:16" ht="15.75">
      <c r="A20" s="18">
        <v>17</v>
      </c>
      <c r="B20" s="25" t="s">
        <v>142</v>
      </c>
      <c r="C20" s="33" t="s">
        <v>11</v>
      </c>
      <c r="D20" s="27" t="s">
        <v>143</v>
      </c>
      <c r="E20" s="34">
        <v>0.5</v>
      </c>
      <c r="F20" s="28">
        <v>28</v>
      </c>
      <c r="G20" s="29">
        <f t="shared" si="0"/>
        <v>14</v>
      </c>
      <c r="H20" s="30"/>
      <c r="I20" s="29"/>
      <c r="J20" s="18"/>
      <c r="K20" s="65"/>
      <c r="L20" s="66">
        <v>1</v>
      </c>
      <c r="M20" s="65">
        <v>0.5</v>
      </c>
      <c r="N20" s="66">
        <f t="shared" si="1"/>
        <v>27</v>
      </c>
      <c r="O20" s="67">
        <f t="shared" si="2"/>
        <v>13.5</v>
      </c>
      <c r="P20" s="64"/>
    </row>
    <row r="21" spans="1:16" ht="15.75">
      <c r="A21" s="18">
        <v>18</v>
      </c>
      <c r="B21" s="25" t="s">
        <v>144</v>
      </c>
      <c r="C21" s="33" t="s">
        <v>11</v>
      </c>
      <c r="D21" s="27" t="s">
        <v>145</v>
      </c>
      <c r="E21" s="34">
        <v>1.5</v>
      </c>
      <c r="F21" s="28">
        <v>23</v>
      </c>
      <c r="G21" s="29">
        <f t="shared" si="0"/>
        <v>34.5</v>
      </c>
      <c r="H21" s="30"/>
      <c r="I21" s="29"/>
      <c r="J21" s="18"/>
      <c r="K21" s="65"/>
      <c r="L21" s="66"/>
      <c r="M21" s="65"/>
      <c r="N21" s="66">
        <f t="shared" si="1"/>
        <v>23</v>
      </c>
      <c r="O21" s="67">
        <f t="shared" si="2"/>
        <v>34.5</v>
      </c>
      <c r="P21" s="64"/>
    </row>
    <row r="22" spans="1:16" ht="15.75">
      <c r="A22" s="18">
        <v>19</v>
      </c>
      <c r="B22" s="25" t="s">
        <v>146</v>
      </c>
      <c r="C22" s="33" t="s">
        <v>56</v>
      </c>
      <c r="D22" s="27"/>
      <c r="E22" s="34">
        <v>1</v>
      </c>
      <c r="F22" s="28">
        <v>20</v>
      </c>
      <c r="G22" s="29">
        <f t="shared" si="0"/>
        <v>20</v>
      </c>
      <c r="H22" s="30"/>
      <c r="I22" s="29"/>
      <c r="J22" s="18"/>
      <c r="K22" s="65"/>
      <c r="L22" s="66">
        <v>3</v>
      </c>
      <c r="M22" s="65">
        <v>3</v>
      </c>
      <c r="N22" s="66">
        <f t="shared" si="1"/>
        <v>17</v>
      </c>
      <c r="O22" s="67">
        <f t="shared" si="2"/>
        <v>17</v>
      </c>
      <c r="P22" s="64"/>
    </row>
    <row r="23" spans="1:16" ht="15.75">
      <c r="A23" s="18"/>
      <c r="B23" s="25"/>
      <c r="C23" s="33"/>
      <c r="D23" s="27"/>
      <c r="E23" s="34"/>
      <c r="F23" s="28"/>
      <c r="G23" s="29"/>
      <c r="H23" s="30"/>
      <c r="I23" s="29"/>
      <c r="J23" s="18"/>
      <c r="K23" s="65"/>
      <c r="L23" s="66"/>
      <c r="M23" s="65"/>
      <c r="N23" s="66"/>
      <c r="O23" s="67"/>
      <c r="P23" s="64"/>
    </row>
    <row r="24" spans="1:16" ht="15.75">
      <c r="A24" s="18"/>
      <c r="B24" s="25"/>
      <c r="C24" s="33"/>
      <c r="D24" s="27"/>
      <c r="E24" s="34"/>
      <c r="F24" s="28"/>
      <c r="G24" s="29"/>
      <c r="H24" s="30"/>
      <c r="I24" s="29"/>
      <c r="J24" s="18"/>
      <c r="K24" s="65"/>
      <c r="L24" s="66"/>
      <c r="M24" s="65"/>
      <c r="N24" s="66"/>
      <c r="O24" s="67"/>
      <c r="P24" s="64"/>
    </row>
    <row r="25" spans="1:16" ht="15.75">
      <c r="A25" s="18"/>
      <c r="B25" s="25"/>
      <c r="C25" s="33"/>
      <c r="D25" s="27"/>
      <c r="E25" s="34"/>
      <c r="F25" s="28"/>
      <c r="G25" s="29"/>
      <c r="H25" s="30"/>
      <c r="I25" s="29"/>
      <c r="J25" s="18"/>
      <c r="K25" s="65"/>
      <c r="L25" s="66"/>
      <c r="M25" s="65"/>
      <c r="N25" s="66"/>
      <c r="O25" s="67"/>
      <c r="P25" s="64"/>
    </row>
    <row r="26" spans="1:16" ht="15.75">
      <c r="A26" s="18"/>
      <c r="B26" s="25"/>
      <c r="C26" s="33"/>
      <c r="D26" s="27"/>
      <c r="E26" s="34"/>
      <c r="F26" s="28"/>
      <c r="G26" s="29"/>
      <c r="H26" s="30"/>
      <c r="I26" s="29"/>
      <c r="J26" s="18"/>
      <c r="K26" s="65"/>
      <c r="L26" s="66"/>
      <c r="M26" s="65"/>
      <c r="N26" s="66"/>
      <c r="O26" s="67"/>
      <c r="P26" s="64"/>
    </row>
    <row r="27" spans="1:16" ht="15.75">
      <c r="A27" s="18"/>
      <c r="B27" s="25"/>
      <c r="C27" s="33"/>
      <c r="D27" s="27"/>
      <c r="E27" s="34"/>
      <c r="F27" s="28"/>
      <c r="G27" s="29"/>
      <c r="H27" s="30"/>
      <c r="I27" s="29"/>
      <c r="J27" s="18"/>
      <c r="K27" s="65"/>
      <c r="L27" s="66"/>
      <c r="M27" s="65"/>
      <c r="N27" s="66"/>
      <c r="O27" s="67"/>
      <c r="P27" s="64"/>
    </row>
    <row r="28" spans="1:16" ht="20.25">
      <c r="A28" s="18"/>
      <c r="B28" s="25"/>
      <c r="C28" s="20"/>
      <c r="D28" s="27"/>
      <c r="E28" s="21"/>
      <c r="F28" s="28"/>
      <c r="G28" s="29"/>
      <c r="H28" s="30"/>
      <c r="I28" s="29"/>
      <c r="J28" s="18"/>
      <c r="K28" s="65"/>
      <c r="L28" s="66"/>
      <c r="M28" s="65"/>
      <c r="N28" s="66"/>
      <c r="O28" s="23"/>
      <c r="P28" s="64"/>
    </row>
    <row r="29" spans="1:17" ht="33.75">
      <c r="A29" s="14" t="s">
        <v>25</v>
      </c>
      <c r="B29" s="15" t="s">
        <v>26</v>
      </c>
      <c r="C29" s="15" t="s">
        <v>4</v>
      </c>
      <c r="D29" s="15" t="s">
        <v>3</v>
      </c>
      <c r="E29" s="15" t="s">
        <v>27</v>
      </c>
      <c r="F29" s="14" t="s">
        <v>147</v>
      </c>
      <c r="G29" s="16" t="s">
        <v>29</v>
      </c>
      <c r="H29" s="17" t="s">
        <v>30</v>
      </c>
      <c r="I29" s="16" t="s">
        <v>31</v>
      </c>
      <c r="J29" s="14" t="s">
        <v>32</v>
      </c>
      <c r="K29" s="16" t="s">
        <v>33</v>
      </c>
      <c r="L29" s="14" t="s">
        <v>34</v>
      </c>
      <c r="M29" s="61" t="s">
        <v>35</v>
      </c>
      <c r="N29" s="14" t="s">
        <v>36</v>
      </c>
      <c r="O29" s="16" t="s">
        <v>37</v>
      </c>
      <c r="P29" s="62" t="s">
        <v>38</v>
      </c>
      <c r="Q29" s="85"/>
    </row>
    <row r="30" spans="1:16" ht="20.25">
      <c r="A30" s="35"/>
      <c r="B30" s="36" t="s">
        <v>79</v>
      </c>
      <c r="C30" s="37"/>
      <c r="D30" s="37"/>
      <c r="E30" s="37"/>
      <c r="F30" s="38"/>
      <c r="G30" s="39">
        <v>387.5</v>
      </c>
      <c r="H30" s="40"/>
      <c r="I30" s="68"/>
      <c r="J30" s="37"/>
      <c r="K30" s="68"/>
      <c r="L30" s="37"/>
      <c r="M30" s="68">
        <v>34.5</v>
      </c>
      <c r="N30" s="37"/>
      <c r="O30" s="39">
        <v>353</v>
      </c>
      <c r="P30" s="37"/>
    </row>
    <row r="31" spans="1:16" ht="15.75">
      <c r="A31" s="35">
        <v>4</v>
      </c>
      <c r="B31" s="41" t="s">
        <v>148</v>
      </c>
      <c r="C31" s="41" t="s">
        <v>11</v>
      </c>
      <c r="D31" s="42" t="s">
        <v>149</v>
      </c>
      <c r="E31" s="42">
        <v>7</v>
      </c>
      <c r="F31" s="43">
        <v>13</v>
      </c>
      <c r="G31" s="29">
        <f aca="true" t="shared" si="3" ref="G31:G39">E31*F31</f>
        <v>91</v>
      </c>
      <c r="H31" s="44"/>
      <c r="I31" s="69"/>
      <c r="J31" s="70"/>
      <c r="K31" s="71"/>
      <c r="L31" s="72">
        <v>2</v>
      </c>
      <c r="M31" s="71">
        <v>14</v>
      </c>
      <c r="N31" s="66">
        <f aca="true" t="shared" si="4" ref="N31:N39">F31+H31+J31-L31</f>
        <v>11</v>
      </c>
      <c r="O31" s="67">
        <f aca="true" t="shared" si="5" ref="O31:O39">N31*E31</f>
        <v>77</v>
      </c>
      <c r="P31" s="73"/>
    </row>
    <row r="32" spans="1:16" ht="15.75">
      <c r="A32" s="35">
        <v>10</v>
      </c>
      <c r="B32" s="41" t="s">
        <v>150</v>
      </c>
      <c r="C32" s="41" t="s">
        <v>56</v>
      </c>
      <c r="D32" s="42" t="s">
        <v>151</v>
      </c>
      <c r="E32" s="42">
        <v>1</v>
      </c>
      <c r="F32" s="43">
        <v>54</v>
      </c>
      <c r="G32" s="29">
        <f t="shared" si="3"/>
        <v>54</v>
      </c>
      <c r="H32" s="44"/>
      <c r="I32" s="69"/>
      <c r="J32" s="70"/>
      <c r="K32" s="71"/>
      <c r="L32" s="72">
        <v>3</v>
      </c>
      <c r="M32" s="71">
        <v>3</v>
      </c>
      <c r="N32" s="66">
        <f t="shared" si="4"/>
        <v>51</v>
      </c>
      <c r="O32" s="67">
        <f t="shared" si="5"/>
        <v>51</v>
      </c>
      <c r="P32" s="73"/>
    </row>
    <row r="33" spans="1:16" ht="15.75">
      <c r="A33" s="35">
        <v>12</v>
      </c>
      <c r="B33" s="41" t="s">
        <v>152</v>
      </c>
      <c r="C33" s="41" t="s">
        <v>88</v>
      </c>
      <c r="D33" s="42" t="s">
        <v>153</v>
      </c>
      <c r="E33" s="42">
        <v>2.5</v>
      </c>
      <c r="F33" s="43">
        <v>6</v>
      </c>
      <c r="G33" s="29">
        <f t="shared" si="3"/>
        <v>15</v>
      </c>
      <c r="H33" s="44"/>
      <c r="I33" s="69"/>
      <c r="J33" s="70"/>
      <c r="K33" s="71"/>
      <c r="L33" s="72">
        <v>2</v>
      </c>
      <c r="M33" s="71">
        <v>5</v>
      </c>
      <c r="N33" s="66">
        <f t="shared" si="4"/>
        <v>4</v>
      </c>
      <c r="O33" s="67">
        <f t="shared" si="5"/>
        <v>10</v>
      </c>
      <c r="P33" s="73"/>
    </row>
    <row r="34" spans="1:16" ht="15.75">
      <c r="A34" s="35">
        <v>1</v>
      </c>
      <c r="B34" s="41" t="s">
        <v>154</v>
      </c>
      <c r="C34" s="41" t="s">
        <v>51</v>
      </c>
      <c r="D34" s="42" t="s">
        <v>97</v>
      </c>
      <c r="E34" s="42">
        <v>2</v>
      </c>
      <c r="F34" s="43">
        <v>22</v>
      </c>
      <c r="G34" s="29">
        <f t="shared" si="3"/>
        <v>44</v>
      </c>
      <c r="H34" s="44"/>
      <c r="I34" s="69"/>
      <c r="J34" s="70"/>
      <c r="K34" s="71"/>
      <c r="L34" s="72"/>
      <c r="M34" s="71"/>
      <c r="N34" s="66">
        <f t="shared" si="4"/>
        <v>22</v>
      </c>
      <c r="O34" s="67">
        <f t="shared" si="5"/>
        <v>44</v>
      </c>
      <c r="P34" s="73"/>
    </row>
    <row r="35" spans="1:16" ht="15.75">
      <c r="A35" s="35">
        <v>2</v>
      </c>
      <c r="B35" s="41" t="s">
        <v>155</v>
      </c>
      <c r="C35" s="41" t="s">
        <v>11</v>
      </c>
      <c r="D35" s="42" t="s">
        <v>156</v>
      </c>
      <c r="E35" s="42">
        <v>0.1</v>
      </c>
      <c r="F35" s="43">
        <v>66</v>
      </c>
      <c r="G35" s="29">
        <f t="shared" si="3"/>
        <v>6.6000000000000005</v>
      </c>
      <c r="H35" s="44"/>
      <c r="I35" s="69"/>
      <c r="J35" s="70"/>
      <c r="K35" s="71"/>
      <c r="L35" s="72">
        <v>5</v>
      </c>
      <c r="M35" s="71">
        <v>0.5</v>
      </c>
      <c r="N35" s="66">
        <f t="shared" si="4"/>
        <v>61</v>
      </c>
      <c r="O35" s="67">
        <f t="shared" si="5"/>
        <v>6.1000000000000005</v>
      </c>
      <c r="P35" s="73"/>
    </row>
    <row r="36" spans="1:16" ht="15.75">
      <c r="A36" s="35">
        <v>3</v>
      </c>
      <c r="B36" s="41" t="s">
        <v>157</v>
      </c>
      <c r="C36" s="41" t="s">
        <v>11</v>
      </c>
      <c r="D36" s="42" t="s">
        <v>158</v>
      </c>
      <c r="E36" s="42">
        <v>4</v>
      </c>
      <c r="F36" s="43">
        <v>20</v>
      </c>
      <c r="G36" s="29">
        <f t="shared" si="3"/>
        <v>80</v>
      </c>
      <c r="H36" s="44"/>
      <c r="I36" s="69"/>
      <c r="J36" s="70"/>
      <c r="K36" s="71"/>
      <c r="L36" s="72">
        <v>3</v>
      </c>
      <c r="M36" s="71">
        <v>12</v>
      </c>
      <c r="N36" s="66">
        <f t="shared" si="4"/>
        <v>17</v>
      </c>
      <c r="O36" s="67">
        <f t="shared" si="5"/>
        <v>68</v>
      </c>
      <c r="P36" s="73"/>
    </row>
    <row r="37" spans="1:16" ht="15.75">
      <c r="A37" s="35">
        <v>5</v>
      </c>
      <c r="B37" s="41" t="s">
        <v>159</v>
      </c>
      <c r="C37" s="41" t="s">
        <v>15</v>
      </c>
      <c r="D37" s="42" t="s">
        <v>160</v>
      </c>
      <c r="E37" s="42">
        <v>4</v>
      </c>
      <c r="F37" s="43">
        <v>10</v>
      </c>
      <c r="G37" s="29">
        <f t="shared" si="3"/>
        <v>40</v>
      </c>
      <c r="H37" s="44"/>
      <c r="I37" s="69"/>
      <c r="J37" s="70"/>
      <c r="K37" s="71"/>
      <c r="L37" s="72"/>
      <c r="M37" s="71"/>
      <c r="N37" s="66">
        <f t="shared" si="4"/>
        <v>10</v>
      </c>
      <c r="O37" s="67">
        <f t="shared" si="5"/>
        <v>40</v>
      </c>
      <c r="P37" s="73"/>
    </row>
    <row r="38" spans="1:16" ht="15.75">
      <c r="A38" s="35">
        <v>7</v>
      </c>
      <c r="B38" s="41" t="s">
        <v>161</v>
      </c>
      <c r="C38" s="41" t="s">
        <v>11</v>
      </c>
      <c r="D38" s="42" t="s">
        <v>162</v>
      </c>
      <c r="E38" s="42">
        <v>2.5</v>
      </c>
      <c r="F38" s="43">
        <v>18</v>
      </c>
      <c r="G38" s="29">
        <f t="shared" si="3"/>
        <v>45</v>
      </c>
      <c r="H38" s="44"/>
      <c r="I38" s="69"/>
      <c r="J38" s="70"/>
      <c r="K38" s="71"/>
      <c r="L38" s="72"/>
      <c r="M38" s="71"/>
      <c r="N38" s="66">
        <f t="shared" si="4"/>
        <v>18</v>
      </c>
      <c r="O38" s="67">
        <f t="shared" si="5"/>
        <v>45</v>
      </c>
      <c r="P38" s="73"/>
    </row>
    <row r="39" spans="1:16" ht="15.75">
      <c r="A39" s="35">
        <v>9</v>
      </c>
      <c r="B39" s="41" t="s">
        <v>163</v>
      </c>
      <c r="C39" s="41" t="s">
        <v>11</v>
      </c>
      <c r="D39" s="42" t="s">
        <v>164</v>
      </c>
      <c r="E39" s="42">
        <v>0.7</v>
      </c>
      <c r="F39" s="43">
        <v>17</v>
      </c>
      <c r="G39" s="29">
        <f t="shared" si="3"/>
        <v>11.899999999999999</v>
      </c>
      <c r="H39" s="44"/>
      <c r="I39" s="69"/>
      <c r="J39" s="70"/>
      <c r="K39" s="71"/>
      <c r="L39" s="72"/>
      <c r="M39" s="71"/>
      <c r="N39" s="66">
        <f t="shared" si="4"/>
        <v>17</v>
      </c>
      <c r="O39" s="67">
        <f t="shared" si="5"/>
        <v>11.899999999999999</v>
      </c>
      <c r="P39" s="73"/>
    </row>
    <row r="40" spans="1:17" ht="20.25">
      <c r="A40" s="18"/>
      <c r="B40" s="45" t="s">
        <v>110</v>
      </c>
      <c r="C40" s="26"/>
      <c r="D40" s="26"/>
      <c r="E40" s="26"/>
      <c r="F40" s="18"/>
      <c r="G40" s="23">
        <f aca="true" t="shared" si="6" ref="G40:K40">G5+G30</f>
        <v>858.5</v>
      </c>
      <c r="H40" s="30"/>
      <c r="I40" s="23">
        <f t="shared" si="6"/>
        <v>0</v>
      </c>
      <c r="J40" s="18"/>
      <c r="K40" s="23">
        <f t="shared" si="6"/>
        <v>0</v>
      </c>
      <c r="L40" s="18"/>
      <c r="M40" s="23">
        <f>M5+M30</f>
        <v>45</v>
      </c>
      <c r="N40" s="18"/>
      <c r="O40" s="23">
        <f>O5+O30</f>
        <v>813.5</v>
      </c>
      <c r="P40" s="74"/>
      <c r="Q40" s="86"/>
    </row>
    <row r="41" spans="1:17" ht="20.25">
      <c r="A41" s="46"/>
      <c r="B41" s="47"/>
      <c r="C41" s="48"/>
      <c r="D41" s="48"/>
      <c r="E41" s="48"/>
      <c r="F41" s="46"/>
      <c r="G41" s="49"/>
      <c r="H41" s="50"/>
      <c r="I41" s="49"/>
      <c r="J41" s="46"/>
      <c r="K41" s="49"/>
      <c r="L41" s="75"/>
      <c r="M41" s="49"/>
      <c r="N41" s="46"/>
      <c r="O41" s="76"/>
      <c r="P41" s="77"/>
      <c r="Q41" s="86"/>
    </row>
    <row r="42" spans="1:15" ht="14.25">
      <c r="A42" s="51" t="s">
        <v>111</v>
      </c>
      <c r="B42" s="52"/>
      <c r="C42" s="52"/>
      <c r="D42" s="52"/>
      <c r="E42" s="52"/>
      <c r="F42" s="52"/>
      <c r="G42" s="53"/>
      <c r="H42" s="52"/>
      <c r="I42" s="78" t="s">
        <v>112</v>
      </c>
      <c r="J42" s="79"/>
      <c r="K42" s="80"/>
      <c r="L42" s="81" t="s">
        <v>113</v>
      </c>
      <c r="M42" s="82" t="s">
        <v>114</v>
      </c>
      <c r="N42" s="83"/>
      <c r="O42" s="84"/>
    </row>
  </sheetData>
  <sheetProtection/>
  <mergeCells count="11">
    <mergeCell ref="A1:P1"/>
    <mergeCell ref="A2:B2"/>
    <mergeCell ref="C2:F2"/>
    <mergeCell ref="G2:I2"/>
    <mergeCell ref="O2:P2"/>
    <mergeCell ref="A3:B3"/>
    <mergeCell ref="C3:F3"/>
    <mergeCell ref="G3:I3"/>
    <mergeCell ref="A42:B42"/>
    <mergeCell ref="I42:K42"/>
    <mergeCell ref="M42:N4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2020-07-08T02:28:40Z</dcterms:created>
  <dcterms:modified xsi:type="dcterms:W3CDTF">2020-07-08T02:31:10Z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