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 activeTab="1"/>
  </bookViews>
  <sheets>
    <sheet name="库存报表" sheetId="1" r:id="rId1"/>
    <sheet name="分类报表" sheetId="3" r:id="rId2"/>
  </sheets>
  <definedNames>
    <definedName name="_xlnm._FilterDatabase" localSheetId="0" hidden="1">库存报表!$A$3:$S$58</definedName>
  </definedNames>
  <calcPr calcId="144525"/>
</workbook>
</file>

<file path=xl/sharedStrings.xml><?xml version="1.0" encoding="utf-8"?>
<sst xmlns="http://schemas.openxmlformats.org/spreadsheetml/2006/main" count="261" uniqueCount="158">
  <si>
    <t>爱心超市物资2月度库存表</t>
  </si>
  <si>
    <t>期初</t>
  </si>
  <si>
    <t>本月变动</t>
  </si>
  <si>
    <t>期未</t>
  </si>
  <si>
    <t>物品名称</t>
  </si>
  <si>
    <t>生产日期</t>
  </si>
  <si>
    <t>到期日</t>
  </si>
  <si>
    <t>单位</t>
  </si>
  <si>
    <t>期初数量</t>
  </si>
  <si>
    <t>单价</t>
  </si>
  <si>
    <t>期初金额（元）</t>
  </si>
  <si>
    <t>单价折合券数</t>
  </si>
  <si>
    <t>期初（券）</t>
  </si>
  <si>
    <t>本月收入数量</t>
  </si>
  <si>
    <t>本月收入金额</t>
  </si>
  <si>
    <t>收入折合卷数</t>
  </si>
  <si>
    <t>本月支出数量</t>
  </si>
  <si>
    <t>本月支出金额</t>
  </si>
  <si>
    <t>支出折合卷数</t>
  </si>
  <si>
    <t>本月结余数量</t>
  </si>
  <si>
    <t>本月结余（券）</t>
  </si>
  <si>
    <t>本月结余（元）</t>
  </si>
  <si>
    <t>备注</t>
  </si>
  <si>
    <t>翠竹粘米5kg</t>
  </si>
  <si>
    <t>包</t>
  </si>
  <si>
    <t>生鱼牌粘米5kg</t>
  </si>
  <si>
    <t>中国香粘米10kg</t>
  </si>
  <si>
    <t>金龙鱼粘米10kg</t>
  </si>
  <si>
    <t>白燕油粘米10kg</t>
  </si>
  <si>
    <t>白燕双竹粘米15kg</t>
  </si>
  <si>
    <t>鹰唛花生油1.8L</t>
  </si>
  <si>
    <t>20223/1/3</t>
  </si>
  <si>
    <t>瓶</t>
  </si>
  <si>
    <t>厨宝花生油1.8L</t>
  </si>
  <si>
    <t>20223/1/15</t>
  </si>
  <si>
    <t>福临门花生油4L</t>
  </si>
  <si>
    <t>白燕花生油5L</t>
  </si>
  <si>
    <t>20224/6/30</t>
  </si>
  <si>
    <t>福临门花生油4.5L</t>
  </si>
  <si>
    <t>食用植物调和油10L</t>
  </si>
  <si>
    <r>
      <rPr>
        <sz val="9"/>
        <rFont val="宋体"/>
        <charset val="134"/>
      </rPr>
      <t>即食面</t>
    </r>
    <r>
      <rPr>
        <sz val="9"/>
        <rFont val="Times New Roman"/>
        <charset val="134"/>
      </rPr>
      <t>5+1</t>
    </r>
  </si>
  <si>
    <t>陈村火锅面17.5kg</t>
  </si>
  <si>
    <t>箱</t>
  </si>
  <si>
    <t>寿星银丝蛋面kg</t>
  </si>
  <si>
    <t>寿星虾仁蛋面kg</t>
  </si>
  <si>
    <t>原味麦片600g</t>
  </si>
  <si>
    <t>海天生抽1.75L</t>
  </si>
  <si>
    <t>粤盐500g</t>
  </si>
  <si>
    <t>豆鼓鱼</t>
  </si>
  <si>
    <t>灌</t>
  </si>
  <si>
    <t>嘉丰蜜枣300g</t>
  </si>
  <si>
    <t>太古砂糖454g</t>
  </si>
  <si>
    <t>20234/12/9</t>
  </si>
  <si>
    <t>立白洗衣粉454g</t>
  </si>
  <si>
    <t>立白洗衣粉1.8kg</t>
  </si>
  <si>
    <t>高富力洗洁精900g</t>
  </si>
  <si>
    <t>2022//11/19</t>
  </si>
  <si>
    <t>高富力洗洁精1.8kg</t>
  </si>
  <si>
    <t>采涛洗发水750g</t>
  </si>
  <si>
    <t>澳雪沐浴露2kg</t>
  </si>
  <si>
    <t>支</t>
  </si>
  <si>
    <t>黑妹牙膏200g</t>
  </si>
  <si>
    <t>芭菲洗衣液3kg</t>
  </si>
  <si>
    <t>洁柔纸卷10+1</t>
  </si>
  <si>
    <t>条</t>
  </si>
  <si>
    <r>
      <rPr>
        <sz val="9"/>
        <rFont val="宋体"/>
        <charset val="134"/>
      </rPr>
      <t>揽菊蚊香</t>
    </r>
    <r>
      <rPr>
        <sz val="9"/>
        <rFont val="Times New Roman"/>
        <charset val="134"/>
      </rPr>
      <t>3+1</t>
    </r>
  </si>
  <si>
    <t>盒</t>
  </si>
  <si>
    <t>顺宝洁厕净1.25kg</t>
  </si>
  <si>
    <t>伞</t>
  </si>
  <si>
    <t>长期无人领</t>
  </si>
  <si>
    <t>张</t>
  </si>
  <si>
    <t>棉被</t>
  </si>
  <si>
    <t>蚊帐</t>
  </si>
  <si>
    <t>水壶</t>
  </si>
  <si>
    <t>个</t>
  </si>
  <si>
    <t>合计数</t>
  </si>
  <si>
    <t>盘点填报人签名：</t>
  </si>
  <si>
    <t>说明：1、收入依据:接收捐赠物资，建议捐赠人请提供发票或出仓单等有效价值证明；2、支出依据：物资签收表、秘书处物资调配呈批（备注栏说明）等</t>
  </si>
  <si>
    <t>爱心超市物资2月度统计表</t>
  </si>
  <si>
    <t>上月结存</t>
  </si>
  <si>
    <t>本月收入合计</t>
  </si>
  <si>
    <t>捐赠收入</t>
  </si>
  <si>
    <t>慈善会购入</t>
  </si>
  <si>
    <t>调拨收入</t>
  </si>
  <si>
    <t>本月支出合计</t>
  </si>
  <si>
    <t>调拨处理</t>
  </si>
  <si>
    <t>本月发出</t>
  </si>
  <si>
    <t>本月结存</t>
  </si>
  <si>
    <t>拆合券数(券)</t>
  </si>
  <si>
    <t>本月捐赠物品：</t>
  </si>
  <si>
    <t>捐赠日期</t>
  </si>
  <si>
    <t>捐赠单位或姓名</t>
  </si>
  <si>
    <t>规格</t>
  </si>
  <si>
    <t>数量</t>
  </si>
  <si>
    <t>单价（元）</t>
  </si>
  <si>
    <t>价值（元）</t>
  </si>
  <si>
    <t>折合券单价（券）</t>
  </si>
  <si>
    <t>折合券数（券）</t>
  </si>
  <si>
    <t>联系数电话</t>
  </si>
  <si>
    <t>何生生</t>
  </si>
  <si>
    <t>生鱼牌粘米</t>
  </si>
  <si>
    <t>5kd</t>
  </si>
  <si>
    <t>鹰唛花生油</t>
  </si>
  <si>
    <r>
      <rPr>
        <sz val="10"/>
        <color theme="1"/>
        <rFont val="宋体"/>
        <charset val="134"/>
        <scheme val="minor"/>
      </rPr>
      <t>1</t>
    </r>
    <r>
      <rPr>
        <sz val="10"/>
        <color theme="1"/>
        <rFont val="宋体"/>
        <charset val="134"/>
        <scheme val="minor"/>
      </rPr>
      <t>.8L</t>
    </r>
  </si>
  <si>
    <t>厨宝花生油</t>
  </si>
  <si>
    <t>1.8L</t>
  </si>
  <si>
    <t>熹熹小朋友</t>
  </si>
  <si>
    <t>白燕双竹粘米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</si>
  <si>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</t>
    </r>
    <r>
      <rPr>
        <sz val="10"/>
        <rFont val="宋体"/>
        <charset val="134"/>
      </rPr>
      <t>KG</t>
    </r>
  </si>
  <si>
    <t>总计：</t>
  </si>
  <si>
    <t>慈善会购入物品：</t>
  </si>
  <si>
    <t>购入日期</t>
  </si>
  <si>
    <t>种类</t>
  </si>
  <si>
    <t>品种</t>
  </si>
  <si>
    <t>花生油</t>
  </si>
  <si>
    <t>白燕花生油</t>
  </si>
  <si>
    <t>5L</t>
  </si>
  <si>
    <t>生抽</t>
  </si>
  <si>
    <t>李锦记生抽</t>
  </si>
  <si>
    <t>175kg</t>
  </si>
  <si>
    <t>即食面</t>
  </si>
  <si>
    <t>红烧牛肉面</t>
  </si>
  <si>
    <t>5+1</t>
  </si>
  <si>
    <t>甘竹豆鼓鱼</t>
  </si>
  <si>
    <t>227g</t>
  </si>
  <si>
    <t>盐</t>
  </si>
  <si>
    <t>精盐</t>
  </si>
  <si>
    <t>500g</t>
  </si>
  <si>
    <t>砂糖</t>
  </si>
  <si>
    <t>太古砂糖</t>
  </si>
  <si>
    <t>454g</t>
  </si>
  <si>
    <t>蜜枣</t>
  </si>
  <si>
    <t>嘉丰蜜枣</t>
  </si>
  <si>
    <t>250g</t>
  </si>
  <si>
    <t>洗衣粉</t>
  </si>
  <si>
    <t>立白洗衣粉</t>
  </si>
  <si>
    <t>1.8kg</t>
  </si>
  <si>
    <t>洗洁精</t>
  </si>
  <si>
    <t>高富力洗洁精</t>
  </si>
  <si>
    <t>沐浴露</t>
  </si>
  <si>
    <t>澳雪沐浴露</t>
  </si>
  <si>
    <t>2kg</t>
  </si>
  <si>
    <t>洗衣液</t>
  </si>
  <si>
    <t>芭菲洗衣液</t>
  </si>
  <si>
    <t>3kg</t>
  </si>
  <si>
    <t>纸巾</t>
  </si>
  <si>
    <t>洁柔纸巾</t>
  </si>
  <si>
    <r>
      <rPr>
        <b/>
        <sz val="10"/>
        <rFont val="宋体"/>
        <charset val="134"/>
      </rPr>
      <t>1</t>
    </r>
    <r>
      <rPr>
        <b/>
        <sz val="10"/>
        <rFont val="宋体"/>
        <charset val="134"/>
      </rPr>
      <t>0+1</t>
    </r>
  </si>
  <si>
    <t>洁厕精</t>
  </si>
  <si>
    <t>威巧洁厕精</t>
  </si>
  <si>
    <r>
      <rPr>
        <b/>
        <sz val="10"/>
        <rFont val="宋体"/>
        <charset val="134"/>
      </rPr>
      <t>1</t>
    </r>
    <r>
      <rPr>
        <b/>
        <sz val="10"/>
        <rFont val="宋体"/>
        <charset val="134"/>
      </rPr>
      <t>.25kg</t>
    </r>
  </si>
  <si>
    <r>
      <rPr>
        <b/>
        <sz val="10"/>
        <rFont val="宋体"/>
        <charset val="134"/>
      </rPr>
      <t>1</t>
    </r>
    <r>
      <rPr>
        <b/>
        <sz val="10"/>
        <rFont val="宋体"/>
        <charset val="134"/>
      </rPr>
      <t>.8L</t>
    </r>
  </si>
  <si>
    <t>麦片</t>
  </si>
  <si>
    <t>原味麦片</t>
  </si>
  <si>
    <r>
      <rPr>
        <b/>
        <sz val="10"/>
        <rFont val="宋体"/>
        <charset val="134"/>
      </rPr>
      <t>6</t>
    </r>
    <r>
      <rPr>
        <b/>
        <sz val="10"/>
        <rFont val="宋体"/>
        <charset val="134"/>
      </rPr>
      <t>00g</t>
    </r>
  </si>
  <si>
    <t>洗发水</t>
  </si>
  <si>
    <t>茶仔首乌洗发水</t>
  </si>
  <si>
    <t>750g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</si>
</sst>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_ "/>
    <numFmt numFmtId="178" formatCode="0.00_ "/>
  </numFmts>
  <fonts count="3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9"/>
      <name val="Times New Roman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12" borderId="14" applyNumberFormat="0" applyAlignment="0" applyProtection="0">
      <alignment vertical="center"/>
    </xf>
    <xf numFmtId="0" fontId="30" fillId="12" borderId="10" applyNumberFormat="0" applyAlignment="0" applyProtection="0">
      <alignment vertical="center"/>
    </xf>
    <xf numFmtId="0" fontId="31" fillId="13" borderId="15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</cellStyleXfs>
  <cellXfs count="89">
    <xf numFmtId="0" fontId="0" fillId="0" borderId="0" xfId="0"/>
    <xf numFmtId="0" fontId="1" fillId="0" borderId="0" xfId="0" applyFont="1"/>
    <xf numFmtId="0" fontId="2" fillId="0" borderId="0" xfId="50" applyFont="1" applyFill="1" applyAlignment="1">
      <alignment horizontal="center" wrapText="1"/>
    </xf>
    <xf numFmtId="0" fontId="3" fillId="0" borderId="1" xfId="49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0" fontId="3" fillId="0" borderId="3" xfId="49" applyFont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/>
    </xf>
    <xf numFmtId="0" fontId="4" fillId="0" borderId="4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14" fontId="1" fillId="0" borderId="5" xfId="0" applyNumberFormat="1" applyFont="1" applyBorder="1" applyAlignment="1">
      <alignment horizontal="center"/>
    </xf>
    <xf numFmtId="0" fontId="4" fillId="0" borderId="5" xfId="49" applyFont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/>
    </xf>
    <xf numFmtId="0" fontId="4" fillId="0" borderId="6" xfId="49" applyFont="1" applyBorder="1" applyAlignment="1">
      <alignment horizontal="center" vertical="center" wrapText="1"/>
    </xf>
    <xf numFmtId="14" fontId="3" fillId="0" borderId="1" xfId="49" applyNumberFormat="1" applyFont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51" applyFont="1" applyFill="1" applyBorder="1" applyAlignment="1" applyProtection="1">
      <alignment horizontal="center" vertical="top" wrapText="1"/>
    </xf>
    <xf numFmtId="0" fontId="3" fillId="0" borderId="7" xfId="49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shrinkToFit="1"/>
    </xf>
    <xf numFmtId="0" fontId="6" fillId="0" borderId="0" xfId="0" applyFont="1" applyAlignment="1">
      <alignment shrinkToFit="1"/>
    </xf>
    <xf numFmtId="0" fontId="7" fillId="0" borderId="0" xfId="0" applyFont="1" applyAlignment="1">
      <alignment horizontal="left" vertical="center" shrinkToFit="1"/>
    </xf>
    <xf numFmtId="0" fontId="7" fillId="0" borderId="0" xfId="0" applyFont="1" applyAlignment="1">
      <alignment horizontal="left" vertical="top" shrinkToFit="1"/>
    </xf>
    <xf numFmtId="0" fontId="0" fillId="0" borderId="0" xfId="0" applyAlignment="1"/>
    <xf numFmtId="0" fontId="0" fillId="0" borderId="0" xfId="0" applyAlignment="1">
      <alignment shrinkToFit="1"/>
    </xf>
    <xf numFmtId="176" fontId="0" fillId="0" borderId="0" xfId="0" applyNumberFormat="1" applyAlignment="1">
      <alignment shrinkToFit="1"/>
    </xf>
    <xf numFmtId="177" fontId="0" fillId="0" borderId="0" xfId="0" applyNumberFormat="1" applyAlignment="1">
      <alignment shrinkToFit="1"/>
    </xf>
    <xf numFmtId="0" fontId="0" fillId="0" borderId="0" xfId="0" applyFill="1" applyAlignment="1">
      <alignment shrinkToFit="1"/>
    </xf>
    <xf numFmtId="176" fontId="0" fillId="0" borderId="0" xfId="0" applyNumberFormat="1" applyFill="1" applyAlignment="1">
      <alignment shrinkToFit="1"/>
    </xf>
    <xf numFmtId="177" fontId="0" fillId="0" borderId="0" xfId="0" applyNumberFormat="1" applyFill="1" applyAlignment="1">
      <alignment shrinkToFit="1"/>
    </xf>
    <xf numFmtId="0" fontId="8" fillId="0" borderId="8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vertical="center" shrinkToFit="1"/>
    </xf>
    <xf numFmtId="0" fontId="0" fillId="0" borderId="2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 shrinkToFit="1"/>
    </xf>
    <xf numFmtId="176" fontId="1" fillId="0" borderId="1" xfId="0" applyNumberFormat="1" applyFont="1" applyFill="1" applyBorder="1" applyAlignment="1">
      <alignment horizontal="center" vertical="center" wrapText="1" shrinkToFit="1"/>
    </xf>
    <xf numFmtId="14" fontId="9" fillId="0" borderId="1" xfId="51" applyNumberFormat="1" applyFont="1" applyFill="1" applyBorder="1" applyAlignment="1" applyProtection="1">
      <alignment horizontal="center"/>
    </xf>
    <xf numFmtId="14" fontId="5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shrinkToFit="1"/>
    </xf>
    <xf numFmtId="178" fontId="10" fillId="0" borderId="1" xfId="0" applyNumberFormat="1" applyFont="1" applyFill="1" applyBorder="1" applyAlignment="1">
      <alignment shrinkToFit="1"/>
    </xf>
    <xf numFmtId="176" fontId="10" fillId="0" borderId="1" xfId="0" applyNumberFormat="1" applyFont="1" applyFill="1" applyBorder="1" applyAlignment="1">
      <alignment shrinkToFit="1"/>
    </xf>
    <xf numFmtId="14" fontId="10" fillId="0" borderId="1" xfId="0" applyNumberFormat="1" applyFont="1" applyFill="1" applyBorder="1" applyAlignment="1">
      <alignment horizontal="center"/>
    </xf>
    <xf numFmtId="178" fontId="10" fillId="0" borderId="1" xfId="0" applyNumberFormat="1" applyFont="1" applyFill="1" applyBorder="1" applyAlignment="1">
      <alignment horizontal="center" shrinkToFit="1"/>
    </xf>
    <xf numFmtId="14" fontId="5" fillId="0" borderId="1" xfId="49" applyNumberFormat="1" applyFont="1" applyFill="1" applyBorder="1" applyAlignment="1">
      <alignment horizontal="center" vertical="center" wrapText="1"/>
    </xf>
    <xf numFmtId="178" fontId="5" fillId="0" borderId="1" xfId="49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shrinkToFit="1"/>
    </xf>
    <xf numFmtId="14" fontId="5" fillId="0" borderId="1" xfId="51" applyNumberFormat="1" applyFont="1" applyFill="1" applyBorder="1" applyAlignment="1" applyProtection="1">
      <alignment horizontal="center"/>
    </xf>
    <xf numFmtId="0" fontId="5" fillId="0" borderId="1" xfId="51" applyFont="1" applyFill="1" applyBorder="1" applyAlignment="1" applyProtection="1">
      <alignment horizontal="center" vertical="center" wrapText="1"/>
    </xf>
    <xf numFmtId="0" fontId="5" fillId="0" borderId="1" xfId="52" applyFont="1" applyFill="1" applyBorder="1" applyAlignment="1" applyProtection="1">
      <alignment horizontal="center" vertical="center" wrapText="1"/>
    </xf>
    <xf numFmtId="14" fontId="5" fillId="0" borderId="1" xfId="0" applyNumberFormat="1" applyFont="1" applyFill="1" applyBorder="1" applyAlignment="1">
      <alignment vertical="center"/>
    </xf>
    <xf numFmtId="14" fontId="10" fillId="0" borderId="1" xfId="0" applyNumberFormat="1" applyFont="1" applyFill="1" applyBorder="1" applyAlignment="1">
      <alignment horizontal="center" shrinkToFit="1"/>
    </xf>
    <xf numFmtId="14" fontId="10" fillId="0" borderId="1" xfId="0" applyNumberFormat="1" applyFont="1" applyFill="1" applyBorder="1" applyAlignment="1">
      <alignment shrinkToFit="1"/>
    </xf>
    <xf numFmtId="0" fontId="5" fillId="0" borderId="1" xfId="51" applyFont="1" applyFill="1" applyBorder="1" applyProtection="1"/>
    <xf numFmtId="0" fontId="10" fillId="0" borderId="1" xfId="0" applyFont="1" applyFill="1" applyBorder="1" applyAlignment="1">
      <alignment horizontal="center" shrinkToFit="1"/>
    </xf>
    <xf numFmtId="0" fontId="11" fillId="0" borderId="1" xfId="0" applyFont="1" applyFill="1" applyBorder="1" applyAlignment="1">
      <alignment horizontal="center" shrinkToFit="1"/>
    </xf>
    <xf numFmtId="176" fontId="11" fillId="0" borderId="1" xfId="0" applyNumberFormat="1" applyFont="1" applyFill="1" applyBorder="1" applyAlignment="1">
      <alignment shrinkToFit="1"/>
    </xf>
    <xf numFmtId="176" fontId="12" fillId="0" borderId="1" xfId="0" applyNumberFormat="1" applyFont="1" applyFill="1" applyBorder="1" applyAlignment="1">
      <alignment shrinkToFi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top" wrapText="1"/>
    </xf>
    <xf numFmtId="0" fontId="0" fillId="0" borderId="9" xfId="0" applyFill="1" applyBorder="1" applyAlignment="1">
      <alignment horizontal="left"/>
    </xf>
    <xf numFmtId="0" fontId="0" fillId="0" borderId="0" xfId="0" applyFill="1" applyAlignment="1">
      <alignment horizontal="left"/>
    </xf>
    <xf numFmtId="176" fontId="0" fillId="0" borderId="0" xfId="0" applyNumberFormat="1" applyAlignment="1"/>
    <xf numFmtId="177" fontId="8" fillId="0" borderId="8" xfId="0" applyNumberFormat="1" applyFont="1" applyFill="1" applyBorder="1" applyAlignment="1">
      <alignment horizontal="center" vertical="center" shrinkToFit="1"/>
    </xf>
    <xf numFmtId="177" fontId="0" fillId="0" borderId="3" xfId="0" applyNumberFormat="1" applyFont="1" applyFill="1" applyBorder="1" applyAlignment="1">
      <alignment horizontal="center" vertical="center" shrinkToFit="1"/>
    </xf>
    <xf numFmtId="177" fontId="0" fillId="0" borderId="7" xfId="0" applyNumberFormat="1" applyFont="1" applyFill="1" applyBorder="1" applyAlignment="1">
      <alignment horizontal="center" vertical="center" shrinkToFit="1"/>
    </xf>
    <xf numFmtId="177" fontId="1" fillId="0" borderId="1" xfId="0" applyNumberFormat="1" applyFont="1" applyFill="1" applyBorder="1" applyAlignment="1">
      <alignment horizontal="center" vertical="center" wrapText="1" shrinkToFit="1"/>
    </xf>
    <xf numFmtId="177" fontId="10" fillId="0" borderId="1" xfId="0" applyNumberFormat="1" applyFont="1" applyFill="1" applyBorder="1" applyAlignment="1">
      <alignment shrinkToFit="1"/>
    </xf>
    <xf numFmtId="176" fontId="10" fillId="2" borderId="1" xfId="0" applyNumberFormat="1" applyFont="1" applyFill="1" applyBorder="1" applyAlignment="1">
      <alignment shrinkToFit="1"/>
    </xf>
    <xf numFmtId="177" fontId="0" fillId="0" borderId="0" xfId="0" applyNumberFormat="1" applyAlignment="1"/>
    <xf numFmtId="0" fontId="0" fillId="0" borderId="0" xfId="0" applyFill="1" applyAlignment="1"/>
    <xf numFmtId="176" fontId="0" fillId="0" borderId="0" xfId="0" applyNumberFormat="1" applyFill="1" applyAlignment="1"/>
    <xf numFmtId="177" fontId="0" fillId="0" borderId="0" xfId="0" applyNumberFormat="1" applyFill="1" applyAlignment="1"/>
    <xf numFmtId="0" fontId="13" fillId="0" borderId="1" xfId="0" applyFont="1" applyFill="1" applyBorder="1" applyAlignment="1">
      <alignment horizontal="center" vertical="center" wrapText="1" shrinkToFit="1"/>
    </xf>
    <xf numFmtId="176" fontId="1" fillId="0" borderId="0" xfId="0" applyNumberFormat="1" applyFont="1" applyAlignment="1">
      <alignment horizontal="center" vertical="center" wrapText="1" shrinkToFit="1"/>
    </xf>
    <xf numFmtId="176" fontId="13" fillId="0" borderId="1" xfId="0" applyNumberFormat="1" applyFont="1" applyFill="1" applyBorder="1" applyAlignment="1">
      <alignment shrinkToFit="1"/>
    </xf>
    <xf numFmtId="0" fontId="4" fillId="0" borderId="1" xfId="49" applyFont="1" applyFill="1" applyBorder="1" applyAlignment="1">
      <alignment horizontal="center" vertical="center" wrapText="1"/>
    </xf>
    <xf numFmtId="0" fontId="13" fillId="0" borderId="0" xfId="0" applyFont="1" applyAlignment="1">
      <alignment shrinkToFit="1"/>
    </xf>
    <xf numFmtId="0" fontId="6" fillId="2" borderId="0" xfId="0" applyFont="1" applyFill="1" applyAlignment="1">
      <alignment shrinkToFit="1"/>
    </xf>
    <xf numFmtId="0" fontId="1" fillId="0" borderId="0" xfId="0" applyFont="1" applyAlignment="1">
      <alignment horizontal="center" shrinkToFit="1"/>
    </xf>
    <xf numFmtId="0" fontId="13" fillId="0" borderId="1" xfId="0" applyFont="1" applyFill="1" applyBorder="1" applyAlignment="1">
      <alignment shrinkToFit="1"/>
    </xf>
    <xf numFmtId="176" fontId="14" fillId="0" borderId="1" xfId="0" applyNumberFormat="1" applyFont="1" applyFill="1" applyBorder="1" applyAlignment="1">
      <alignment shrinkToFit="1"/>
    </xf>
    <xf numFmtId="178" fontId="0" fillId="0" borderId="1" xfId="0" applyNumberFormat="1" applyFill="1" applyBorder="1" applyAlignment="1">
      <alignment shrinkToFit="1"/>
    </xf>
    <xf numFmtId="0" fontId="15" fillId="0" borderId="1" xfId="0" applyFont="1" applyFill="1" applyBorder="1" applyAlignment="1">
      <alignment shrinkToFit="1"/>
    </xf>
    <xf numFmtId="0" fontId="1" fillId="0" borderId="0" xfId="0" applyFont="1" applyBorder="1" applyAlignment="1">
      <alignment horizontal="center" vertical="center" wrapText="1" shrinkToFit="1"/>
    </xf>
    <xf numFmtId="0" fontId="1" fillId="0" borderId="0" xfId="0" applyFont="1" applyBorder="1" applyAlignment="1">
      <alignment shrinkToFit="1"/>
    </xf>
    <xf numFmtId="0" fontId="6" fillId="0" borderId="0" xfId="0" applyFont="1" applyBorder="1" applyAlignment="1">
      <alignment shrinkToFit="1"/>
    </xf>
    <xf numFmtId="0" fontId="3" fillId="0" borderId="0" xfId="49" applyFont="1" applyBorder="1" applyAlignment="1">
      <alignment horizontal="center" vertical="center" wrapText="1"/>
    </xf>
    <xf numFmtId="0" fontId="16" fillId="0" borderId="0" xfId="49" applyFont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爱心物资捐赠公布" xfId="49"/>
    <cellStyle name="常规_北滘总店201708 (2)" xfId="50"/>
    <cellStyle name="常规_资产类" xfId="51"/>
    <cellStyle name="常规_资产类_Sheet2" xf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ND60"/>
  <sheetViews>
    <sheetView workbookViewId="0">
      <selection activeCell="N10" sqref="N10"/>
    </sheetView>
  </sheetViews>
  <sheetFormatPr defaultColWidth="9" defaultRowHeight="24.95" customHeight="1"/>
  <cols>
    <col min="1" max="1" width="16.625" style="25" customWidth="1"/>
    <col min="2" max="2" width="11.5" style="25"/>
    <col min="3" max="3" width="10.875" style="25" customWidth="1"/>
    <col min="4" max="4" width="3.5" style="25" customWidth="1"/>
    <col min="5" max="5" width="3.875" style="25" customWidth="1"/>
    <col min="6" max="6" width="8.375" style="25" customWidth="1"/>
    <col min="7" max="7" width="8.875" style="26" customWidth="1"/>
    <col min="8" max="8" width="3.25" style="25" customWidth="1"/>
    <col min="9" max="9" width="7.25" style="27" customWidth="1"/>
    <col min="10" max="10" width="5.25" style="28" customWidth="1"/>
    <col min="11" max="11" width="7.5" style="29" customWidth="1"/>
    <col min="12" max="12" width="7.125" style="29" customWidth="1"/>
    <col min="13" max="13" width="5" style="28" customWidth="1"/>
    <col min="14" max="14" width="7.625" style="29" customWidth="1"/>
    <col min="15" max="15" width="6.625" style="30" customWidth="1"/>
    <col min="16" max="16" width="4.625" style="28" customWidth="1"/>
    <col min="17" max="17" width="7.875" style="29" customWidth="1"/>
    <col min="18" max="18" width="8.875" style="30" customWidth="1"/>
    <col min="19" max="19" width="4.75" style="25" customWidth="1"/>
    <col min="20" max="16384" width="9" style="25"/>
  </cols>
  <sheetData>
    <row r="1" ht="39.75" customHeight="1" spans="1:19">
      <c r="A1" s="31" t="s">
        <v>0</v>
      </c>
      <c r="B1" s="31"/>
      <c r="C1" s="31"/>
      <c r="D1" s="31"/>
      <c r="E1" s="31"/>
      <c r="F1" s="31"/>
      <c r="G1" s="31"/>
      <c r="H1" s="31"/>
      <c r="I1" s="63"/>
      <c r="J1" s="31"/>
      <c r="K1" s="31"/>
      <c r="L1" s="31"/>
      <c r="M1" s="31"/>
      <c r="N1" s="31"/>
      <c r="O1" s="63"/>
      <c r="P1" s="31"/>
      <c r="Q1" s="31"/>
      <c r="R1" s="63"/>
      <c r="S1" s="31"/>
    </row>
    <row r="2" ht="15" customHeight="1" spans="1:19">
      <c r="A2" s="32"/>
      <c r="B2" s="32"/>
      <c r="C2" s="32"/>
      <c r="D2" s="32"/>
      <c r="E2" s="33" t="s">
        <v>1</v>
      </c>
      <c r="F2" s="34"/>
      <c r="G2" s="34"/>
      <c r="H2" s="34"/>
      <c r="I2" s="64"/>
      <c r="J2" s="33" t="s">
        <v>2</v>
      </c>
      <c r="K2" s="34"/>
      <c r="L2" s="34"/>
      <c r="M2" s="34"/>
      <c r="N2" s="34"/>
      <c r="O2" s="65"/>
      <c r="P2" s="33" t="s">
        <v>3</v>
      </c>
      <c r="Q2" s="34"/>
      <c r="R2" s="64"/>
      <c r="S2" s="32"/>
    </row>
    <row r="3" s="19" customFormat="1" ht="33" customHeight="1" spans="1:19">
      <c r="A3" s="35" t="s">
        <v>4</v>
      </c>
      <c r="B3" s="35" t="s">
        <v>5</v>
      </c>
      <c r="C3" s="35" t="s">
        <v>6</v>
      </c>
      <c r="D3" s="35" t="s">
        <v>7</v>
      </c>
      <c r="E3" s="35" t="s">
        <v>8</v>
      </c>
      <c r="F3" s="35" t="s">
        <v>9</v>
      </c>
      <c r="G3" s="36" t="s">
        <v>10</v>
      </c>
      <c r="H3" s="35" t="s">
        <v>11</v>
      </c>
      <c r="I3" s="66" t="s">
        <v>12</v>
      </c>
      <c r="J3" s="35" t="s">
        <v>13</v>
      </c>
      <c r="K3" s="36" t="s">
        <v>14</v>
      </c>
      <c r="L3" s="36" t="s">
        <v>15</v>
      </c>
      <c r="M3" s="35" t="s">
        <v>16</v>
      </c>
      <c r="N3" s="36" t="s">
        <v>17</v>
      </c>
      <c r="O3" s="66" t="s">
        <v>18</v>
      </c>
      <c r="P3" s="35" t="s">
        <v>19</v>
      </c>
      <c r="Q3" s="66" t="s">
        <v>20</v>
      </c>
      <c r="R3" s="36" t="s">
        <v>21</v>
      </c>
      <c r="S3" s="35" t="s">
        <v>22</v>
      </c>
    </row>
    <row r="4" s="19" customFormat="1" ht="18" customHeight="1" spans="1:20">
      <c r="A4" s="16" t="s">
        <v>23</v>
      </c>
      <c r="B4" s="37">
        <v>44916</v>
      </c>
      <c r="C4" s="38">
        <v>45280</v>
      </c>
      <c r="D4" s="39" t="s">
        <v>24</v>
      </c>
      <c r="E4" s="39">
        <v>33</v>
      </c>
      <c r="F4" s="40">
        <v>34</v>
      </c>
      <c r="G4" s="41">
        <v>1122</v>
      </c>
      <c r="H4" s="39">
        <v>3</v>
      </c>
      <c r="I4" s="67">
        <f t="shared" ref="I4:I10" si="0">E4*H4</f>
        <v>99</v>
      </c>
      <c r="J4" s="54"/>
      <c r="K4" s="41">
        <f>F4*J4</f>
        <v>0</v>
      </c>
      <c r="L4" s="41"/>
      <c r="M4" s="54">
        <v>11</v>
      </c>
      <c r="N4" s="41">
        <f>M4*F4</f>
        <v>374</v>
      </c>
      <c r="O4" s="67">
        <f t="shared" ref="O4" si="1">H4*M4</f>
        <v>33</v>
      </c>
      <c r="P4" s="39">
        <v>22</v>
      </c>
      <c r="Q4" s="41">
        <v>66</v>
      </c>
      <c r="R4" s="40">
        <v>748</v>
      </c>
      <c r="S4" s="73"/>
      <c r="T4" s="74"/>
    </row>
    <row r="5" s="19" customFormat="1" ht="18" customHeight="1" spans="1:20">
      <c r="A5" s="16" t="s">
        <v>25</v>
      </c>
      <c r="B5" s="42">
        <v>44795</v>
      </c>
      <c r="C5" s="38">
        <v>45159</v>
      </c>
      <c r="D5" s="39" t="s">
        <v>24</v>
      </c>
      <c r="E5" s="39">
        <v>0</v>
      </c>
      <c r="F5" s="43">
        <v>32.8</v>
      </c>
      <c r="G5" s="41"/>
      <c r="H5" s="39">
        <v>3</v>
      </c>
      <c r="I5" s="67">
        <f t="shared" si="0"/>
        <v>0</v>
      </c>
      <c r="J5" s="54">
        <v>6</v>
      </c>
      <c r="K5" s="41">
        <f t="shared" ref="K5:K34" si="2">F5*J5</f>
        <v>196.8</v>
      </c>
      <c r="L5" s="41">
        <v>18</v>
      </c>
      <c r="M5" s="54"/>
      <c r="N5" s="41">
        <f t="shared" ref="N5:N34" si="3">M5*F5</f>
        <v>0</v>
      </c>
      <c r="O5" s="67"/>
      <c r="P5" s="39">
        <f t="shared" ref="P5:P31" si="4">E5+J5+M5</f>
        <v>6</v>
      </c>
      <c r="Q5" s="41">
        <v>18</v>
      </c>
      <c r="R5" s="40">
        <v>196.8</v>
      </c>
      <c r="S5" s="73"/>
      <c r="T5" s="74"/>
    </row>
    <row r="6" s="19" customFormat="1" ht="18" customHeight="1" spans="1:20">
      <c r="A6" s="16" t="s">
        <v>26</v>
      </c>
      <c r="B6" s="42">
        <v>44915</v>
      </c>
      <c r="C6" s="38">
        <v>45279</v>
      </c>
      <c r="D6" s="39" t="s">
        <v>24</v>
      </c>
      <c r="E6" s="39">
        <v>11</v>
      </c>
      <c r="F6" s="43">
        <v>72</v>
      </c>
      <c r="G6" s="41">
        <v>792</v>
      </c>
      <c r="H6" s="39">
        <v>7</v>
      </c>
      <c r="I6" s="67">
        <f t="shared" si="0"/>
        <v>77</v>
      </c>
      <c r="J6" s="54"/>
      <c r="K6" s="41">
        <f t="shared" si="2"/>
        <v>0</v>
      </c>
      <c r="L6" s="41"/>
      <c r="M6" s="54">
        <v>11</v>
      </c>
      <c r="N6" s="41">
        <f t="shared" si="3"/>
        <v>792</v>
      </c>
      <c r="O6" s="67">
        <v>77</v>
      </c>
      <c r="P6" s="39"/>
      <c r="Q6" s="41">
        <v>0</v>
      </c>
      <c r="R6" s="67">
        <f t="shared" ref="R6:R36" si="5">G6+K6-N6</f>
        <v>0</v>
      </c>
      <c r="S6" s="75"/>
      <c r="T6" s="74"/>
    </row>
    <row r="7" s="19" customFormat="1" ht="18" customHeight="1" spans="1:3344">
      <c r="A7" s="15" t="s">
        <v>27</v>
      </c>
      <c r="B7" s="42">
        <v>44827</v>
      </c>
      <c r="C7" s="38">
        <v>45191</v>
      </c>
      <c r="D7" s="39" t="s">
        <v>24</v>
      </c>
      <c r="E7" s="39">
        <v>4</v>
      </c>
      <c r="F7" s="43">
        <v>63</v>
      </c>
      <c r="G7" s="41">
        <v>252</v>
      </c>
      <c r="H7" s="39">
        <v>6</v>
      </c>
      <c r="I7" s="67">
        <f t="shared" si="0"/>
        <v>24</v>
      </c>
      <c r="J7" s="54"/>
      <c r="K7" s="41">
        <f t="shared" si="2"/>
        <v>0</v>
      </c>
      <c r="L7" s="41"/>
      <c r="M7" s="54">
        <v>4</v>
      </c>
      <c r="N7" s="41">
        <f t="shared" si="3"/>
        <v>252</v>
      </c>
      <c r="O7" s="67">
        <v>24</v>
      </c>
      <c r="P7" s="39"/>
      <c r="Q7" s="41">
        <v>0</v>
      </c>
      <c r="R7" s="67">
        <f t="shared" si="5"/>
        <v>0</v>
      </c>
      <c r="S7" s="73"/>
      <c r="T7" s="74"/>
      <c r="EG7" s="84"/>
      <c r="EH7" s="84"/>
      <c r="BJO7" s="84"/>
      <c r="BJP7" s="84"/>
      <c r="BJQ7" s="84"/>
      <c r="BJR7" s="84"/>
      <c r="BJS7" s="84"/>
      <c r="BJT7" s="84"/>
      <c r="BJU7" s="84"/>
      <c r="BJV7" s="84"/>
      <c r="BJW7" s="84"/>
      <c r="BJX7" s="84"/>
      <c r="BJY7" s="84"/>
      <c r="BJZ7" s="84"/>
      <c r="BKA7" s="84"/>
      <c r="BKB7" s="84"/>
      <c r="BKC7" s="84"/>
      <c r="BKD7" s="84"/>
      <c r="BKE7" s="84"/>
      <c r="BKF7" s="84"/>
      <c r="BKG7" s="84"/>
      <c r="BXG7" s="84"/>
      <c r="COX7" s="84"/>
      <c r="COY7" s="84"/>
      <c r="DDZ7" s="84"/>
      <c r="DVX7" s="84"/>
      <c r="DXP7" s="84"/>
    </row>
    <row r="8" s="19" customFormat="1" ht="18" customHeight="1" spans="1:3344">
      <c r="A8" s="15" t="s">
        <v>28</v>
      </c>
      <c r="B8" s="42">
        <v>44827</v>
      </c>
      <c r="C8" s="38">
        <v>45191</v>
      </c>
      <c r="D8" s="39" t="s">
        <v>24</v>
      </c>
      <c r="E8" s="39">
        <v>10</v>
      </c>
      <c r="F8" s="43">
        <v>85.1</v>
      </c>
      <c r="G8" s="41">
        <v>851</v>
      </c>
      <c r="H8" s="39">
        <v>7</v>
      </c>
      <c r="I8" s="67">
        <f t="shared" si="0"/>
        <v>70</v>
      </c>
      <c r="J8" s="54"/>
      <c r="K8" s="41">
        <f t="shared" si="2"/>
        <v>0</v>
      </c>
      <c r="L8" s="41"/>
      <c r="M8" s="54">
        <v>5</v>
      </c>
      <c r="N8" s="41">
        <f t="shared" si="3"/>
        <v>425.5</v>
      </c>
      <c r="O8" s="67">
        <v>35</v>
      </c>
      <c r="P8" s="39">
        <v>5</v>
      </c>
      <c r="Q8" s="41">
        <v>35</v>
      </c>
      <c r="R8" s="40">
        <f t="shared" si="5"/>
        <v>425.5</v>
      </c>
      <c r="S8" s="73"/>
      <c r="T8" s="74"/>
      <c r="EG8" s="84"/>
      <c r="EH8" s="84"/>
      <c r="BJO8" s="84"/>
      <c r="BJP8" s="84"/>
      <c r="BJQ8" s="84"/>
      <c r="BJR8" s="84"/>
      <c r="BJS8" s="84"/>
      <c r="BJT8" s="84"/>
      <c r="BJU8" s="84"/>
      <c r="BJV8" s="84"/>
      <c r="BJW8" s="84"/>
      <c r="BJX8" s="84"/>
      <c r="BJY8" s="84"/>
      <c r="BJZ8" s="84"/>
      <c r="BKA8" s="84"/>
      <c r="BKB8" s="84"/>
      <c r="BKC8" s="84"/>
      <c r="BKD8" s="84"/>
      <c r="BKE8" s="84"/>
      <c r="BKF8" s="84"/>
      <c r="BKG8" s="84"/>
      <c r="BXG8" s="84"/>
      <c r="COX8" s="84"/>
      <c r="COY8" s="84"/>
      <c r="DDZ8" s="84"/>
      <c r="DVX8" s="84"/>
      <c r="DXP8" s="84"/>
    </row>
    <row r="9" s="20" customFormat="1" ht="18" customHeight="1" spans="1:3748">
      <c r="A9" s="15" t="s">
        <v>29</v>
      </c>
      <c r="B9" s="44">
        <v>44937</v>
      </c>
      <c r="C9" s="44">
        <v>45300</v>
      </c>
      <c r="D9" s="39" t="s">
        <v>24</v>
      </c>
      <c r="E9" s="39">
        <v>30</v>
      </c>
      <c r="F9" s="45">
        <v>110.9</v>
      </c>
      <c r="G9" s="41">
        <v>3327</v>
      </c>
      <c r="H9" s="15">
        <v>10</v>
      </c>
      <c r="I9" s="67">
        <f t="shared" ref="I9" si="6">E9*H9</f>
        <v>300</v>
      </c>
      <c r="J9" s="15"/>
      <c r="K9" s="41">
        <f t="shared" ref="K9" si="7">F9*J9</f>
        <v>0</v>
      </c>
      <c r="L9" s="41"/>
      <c r="M9" s="15">
        <v>9</v>
      </c>
      <c r="N9" s="41">
        <f t="shared" ref="N9" si="8">M9*F9</f>
        <v>998.1</v>
      </c>
      <c r="O9" s="67">
        <v>90</v>
      </c>
      <c r="P9" s="39">
        <v>21</v>
      </c>
      <c r="Q9" s="41">
        <v>210</v>
      </c>
      <c r="R9" s="40">
        <f t="shared" ref="R9" si="9">G9+K9-N9</f>
        <v>2328.9</v>
      </c>
      <c r="S9" s="76"/>
      <c r="T9" s="74"/>
      <c r="AOZ9" s="85"/>
      <c r="AYW9" s="85"/>
      <c r="AZQ9" s="85"/>
      <c r="BBS9" s="85"/>
      <c r="BSC9" s="87"/>
      <c r="CEQ9" s="85"/>
      <c r="CFL9" s="85"/>
      <c r="CFM9" s="85"/>
      <c r="CFN9" s="85"/>
      <c r="COX9" s="85"/>
      <c r="COY9" s="85"/>
      <c r="DDZ9" s="85"/>
      <c r="DYK9" s="85"/>
      <c r="EEO9" s="85"/>
      <c r="EIW9" s="85"/>
      <c r="EIX9" s="85"/>
      <c r="END9" s="85"/>
    </row>
    <row r="10" s="20" customFormat="1" ht="18" customHeight="1" spans="1:3748">
      <c r="A10" s="15" t="s">
        <v>29</v>
      </c>
      <c r="B10" s="44">
        <v>44937</v>
      </c>
      <c r="C10" s="44">
        <v>45300</v>
      </c>
      <c r="D10" s="39" t="s">
        <v>24</v>
      </c>
      <c r="E10" s="39"/>
      <c r="F10" s="45">
        <v>100</v>
      </c>
      <c r="G10" s="41"/>
      <c r="H10" s="15">
        <v>10</v>
      </c>
      <c r="I10" s="67">
        <f t="shared" si="0"/>
        <v>0</v>
      </c>
      <c r="J10" s="15">
        <v>5</v>
      </c>
      <c r="K10" s="41">
        <f t="shared" si="2"/>
        <v>500</v>
      </c>
      <c r="L10" s="41">
        <v>50</v>
      </c>
      <c r="M10" s="15"/>
      <c r="N10" s="41">
        <f t="shared" si="3"/>
        <v>0</v>
      </c>
      <c r="O10" s="67"/>
      <c r="P10" s="39">
        <f t="shared" si="4"/>
        <v>5</v>
      </c>
      <c r="Q10" s="41">
        <v>50</v>
      </c>
      <c r="R10" s="40">
        <f t="shared" si="5"/>
        <v>500</v>
      </c>
      <c r="S10" s="76"/>
      <c r="T10" s="74"/>
      <c r="AOZ10" s="85"/>
      <c r="AYW10" s="85"/>
      <c r="AZQ10" s="85"/>
      <c r="BBS10" s="85"/>
      <c r="BSC10" s="87"/>
      <c r="CEQ10" s="85"/>
      <c r="CFL10" s="85"/>
      <c r="CFM10" s="85"/>
      <c r="CFN10" s="85"/>
      <c r="COX10" s="85"/>
      <c r="COY10" s="85"/>
      <c r="DDZ10" s="85"/>
      <c r="DYK10" s="85"/>
      <c r="EEO10" s="85"/>
      <c r="EIW10" s="85"/>
      <c r="EIX10" s="85"/>
      <c r="END10" s="85"/>
    </row>
    <row r="11" s="21" customFormat="1" ht="18" customHeight="1" spans="1:3748">
      <c r="A11" s="16" t="s">
        <v>30</v>
      </c>
      <c r="B11" s="37" t="s">
        <v>31</v>
      </c>
      <c r="C11" s="38">
        <v>45445</v>
      </c>
      <c r="D11" s="39" t="s">
        <v>32</v>
      </c>
      <c r="E11" s="39"/>
      <c r="F11" s="40">
        <v>49</v>
      </c>
      <c r="G11" s="41"/>
      <c r="H11" s="39">
        <v>5</v>
      </c>
      <c r="I11" s="67"/>
      <c r="J11" s="54">
        <v>30</v>
      </c>
      <c r="K11" s="41">
        <f t="shared" si="2"/>
        <v>1470</v>
      </c>
      <c r="L11" s="41">
        <v>150</v>
      </c>
      <c r="M11" s="54">
        <v>20</v>
      </c>
      <c r="N11" s="41">
        <f t="shared" si="3"/>
        <v>980</v>
      </c>
      <c r="O11" s="67">
        <v>100</v>
      </c>
      <c r="P11" s="39">
        <v>10</v>
      </c>
      <c r="Q11" s="41">
        <v>50</v>
      </c>
      <c r="R11" s="40">
        <v>490</v>
      </c>
      <c r="S11" s="75"/>
      <c r="T11" s="74"/>
      <c r="AOZ11" s="86"/>
      <c r="AYW11" s="86"/>
      <c r="AZQ11" s="86"/>
      <c r="BBS11" s="86"/>
      <c r="BSC11" s="88"/>
      <c r="CEQ11" s="86"/>
      <c r="CFL11" s="86"/>
      <c r="CFM11" s="86"/>
      <c r="CFN11" s="86"/>
      <c r="COX11" s="86"/>
      <c r="COY11" s="86"/>
      <c r="DDZ11" s="86"/>
      <c r="DYK11" s="86"/>
      <c r="EEO11" s="86"/>
      <c r="EIW11" s="86"/>
      <c r="EIX11" s="86"/>
      <c r="END11" s="86"/>
    </row>
    <row r="12" s="20" customFormat="1" ht="18" customHeight="1" spans="1:3748">
      <c r="A12" s="16" t="s">
        <v>30</v>
      </c>
      <c r="B12" s="37" t="s">
        <v>31</v>
      </c>
      <c r="C12" s="38">
        <v>45445</v>
      </c>
      <c r="D12" s="39" t="s">
        <v>32</v>
      </c>
      <c r="E12" s="39"/>
      <c r="F12" s="40">
        <v>46.8</v>
      </c>
      <c r="G12" s="41"/>
      <c r="H12" s="39">
        <v>4</v>
      </c>
      <c r="I12" s="67"/>
      <c r="J12" s="54">
        <v>1</v>
      </c>
      <c r="K12" s="41">
        <f t="shared" ref="K12:K13" si="10">F12*J12</f>
        <v>46.8</v>
      </c>
      <c r="L12" s="41">
        <v>4</v>
      </c>
      <c r="M12" s="54">
        <v>1</v>
      </c>
      <c r="N12" s="41">
        <v>46.8</v>
      </c>
      <c r="O12" s="67">
        <v>4</v>
      </c>
      <c r="P12" s="39"/>
      <c r="Q12" s="41">
        <v>0</v>
      </c>
      <c r="R12" s="40">
        <v>0</v>
      </c>
      <c r="S12" s="75"/>
      <c r="T12" s="74"/>
      <c r="AOZ12" s="85"/>
      <c r="AYW12" s="85"/>
      <c r="AZQ12" s="85"/>
      <c r="BBS12" s="85"/>
      <c r="BSC12" s="87"/>
      <c r="CEQ12" s="85"/>
      <c r="CFL12" s="85"/>
      <c r="CFM12" s="85"/>
      <c r="CFN12" s="85"/>
      <c r="COX12" s="85"/>
      <c r="COY12" s="85"/>
      <c r="DDZ12" s="85"/>
      <c r="DYK12" s="85"/>
      <c r="EEO12" s="85"/>
      <c r="EIW12" s="85"/>
      <c r="EIX12" s="85"/>
      <c r="END12" s="85"/>
    </row>
    <row r="13" s="20" customFormat="1" ht="18" customHeight="1" spans="1:20">
      <c r="A13" s="16" t="s">
        <v>33</v>
      </c>
      <c r="B13" s="37" t="s">
        <v>34</v>
      </c>
      <c r="C13" s="38">
        <v>45457</v>
      </c>
      <c r="D13" s="39" t="s">
        <v>32</v>
      </c>
      <c r="E13" s="39">
        <v>12</v>
      </c>
      <c r="F13" s="40">
        <v>43.8</v>
      </c>
      <c r="G13" s="41">
        <v>525.6</v>
      </c>
      <c r="H13" s="39">
        <v>4</v>
      </c>
      <c r="I13" s="67">
        <v>48</v>
      </c>
      <c r="J13" s="54">
        <v>5</v>
      </c>
      <c r="K13" s="41">
        <f t="shared" si="10"/>
        <v>219</v>
      </c>
      <c r="L13" s="41">
        <v>20</v>
      </c>
      <c r="M13" s="54">
        <v>17</v>
      </c>
      <c r="N13" s="41">
        <f t="shared" ref="N13" si="11">M13*F13</f>
        <v>744.6</v>
      </c>
      <c r="O13" s="67">
        <v>68</v>
      </c>
      <c r="P13" s="39"/>
      <c r="Q13" s="41">
        <v>0</v>
      </c>
      <c r="R13" s="40">
        <v>0</v>
      </c>
      <c r="S13" s="75"/>
      <c r="T13" s="74"/>
    </row>
    <row r="14" s="20" customFormat="1" ht="18" customHeight="1" spans="1:20">
      <c r="A14" s="16" t="s">
        <v>35</v>
      </c>
      <c r="B14" s="37">
        <v>44816</v>
      </c>
      <c r="C14" s="38">
        <v>45362</v>
      </c>
      <c r="D14" s="39" t="s">
        <v>32</v>
      </c>
      <c r="E14" s="39">
        <v>4</v>
      </c>
      <c r="F14" s="46">
        <v>71.05</v>
      </c>
      <c r="G14" s="41">
        <v>284.2</v>
      </c>
      <c r="H14" s="39">
        <v>8</v>
      </c>
      <c r="I14" s="67">
        <f t="shared" ref="I14:I54" si="12">E14*H14</f>
        <v>32</v>
      </c>
      <c r="J14" s="54"/>
      <c r="K14" s="41">
        <f t="shared" si="2"/>
        <v>0</v>
      </c>
      <c r="L14" s="41"/>
      <c r="M14" s="54"/>
      <c r="N14" s="41">
        <f t="shared" si="3"/>
        <v>0</v>
      </c>
      <c r="O14" s="67"/>
      <c r="P14" s="39">
        <f t="shared" si="4"/>
        <v>4</v>
      </c>
      <c r="Q14" s="41">
        <v>32</v>
      </c>
      <c r="R14" s="40">
        <f t="shared" si="5"/>
        <v>284.2</v>
      </c>
      <c r="S14" s="75"/>
      <c r="T14" s="74"/>
    </row>
    <row r="15" s="20" customFormat="1" ht="18" customHeight="1" spans="1:20">
      <c r="A15" s="15" t="s">
        <v>36</v>
      </c>
      <c r="B15" s="47">
        <v>44925</v>
      </c>
      <c r="C15" s="38" t="s">
        <v>37</v>
      </c>
      <c r="D15" s="39" t="s">
        <v>32</v>
      </c>
      <c r="E15" s="39"/>
      <c r="F15" s="15">
        <v>106.82</v>
      </c>
      <c r="G15" s="41"/>
      <c r="H15" s="15">
        <v>10</v>
      </c>
      <c r="I15" s="67"/>
      <c r="J15" s="15">
        <v>20</v>
      </c>
      <c r="K15" s="41">
        <f t="shared" si="2"/>
        <v>2136.4</v>
      </c>
      <c r="L15" s="41">
        <v>200</v>
      </c>
      <c r="M15" s="54">
        <v>7</v>
      </c>
      <c r="N15" s="41">
        <f t="shared" si="3"/>
        <v>747.74</v>
      </c>
      <c r="O15" s="67">
        <v>70</v>
      </c>
      <c r="P15" s="39">
        <v>13</v>
      </c>
      <c r="Q15" s="41">
        <v>130</v>
      </c>
      <c r="R15" s="40">
        <f t="shared" si="5"/>
        <v>1388.66</v>
      </c>
      <c r="S15" s="75"/>
      <c r="T15" s="74"/>
    </row>
    <row r="16" s="20" customFormat="1" ht="18" customHeight="1" spans="1:20">
      <c r="A16" s="15" t="s">
        <v>38</v>
      </c>
      <c r="B16" s="47">
        <v>44775</v>
      </c>
      <c r="C16" s="38">
        <v>45139</v>
      </c>
      <c r="D16" s="39" t="s">
        <v>32</v>
      </c>
      <c r="E16" s="39">
        <v>10</v>
      </c>
      <c r="F16" s="15">
        <v>89.99</v>
      </c>
      <c r="G16" s="41">
        <v>899.9</v>
      </c>
      <c r="H16" s="15">
        <v>8</v>
      </c>
      <c r="I16" s="67">
        <f t="shared" si="12"/>
        <v>80</v>
      </c>
      <c r="J16" s="15"/>
      <c r="K16" s="41">
        <f t="shared" si="2"/>
        <v>0</v>
      </c>
      <c r="L16" s="41"/>
      <c r="M16" s="54">
        <v>10</v>
      </c>
      <c r="N16" s="41">
        <f t="shared" si="3"/>
        <v>899.9</v>
      </c>
      <c r="O16" s="67">
        <v>80</v>
      </c>
      <c r="P16" s="39"/>
      <c r="Q16" s="41">
        <v>0</v>
      </c>
      <c r="R16" s="40">
        <f t="shared" si="5"/>
        <v>0</v>
      </c>
      <c r="S16" s="75"/>
      <c r="T16" s="74"/>
    </row>
    <row r="17" s="20" customFormat="1" ht="18" customHeight="1" spans="1:20">
      <c r="A17" s="15" t="s">
        <v>39</v>
      </c>
      <c r="B17" s="47">
        <v>44746</v>
      </c>
      <c r="C17" s="38">
        <v>45110</v>
      </c>
      <c r="D17" s="39" t="s">
        <v>32</v>
      </c>
      <c r="E17" s="39">
        <v>1</v>
      </c>
      <c r="F17" s="45">
        <v>130</v>
      </c>
      <c r="G17" s="41">
        <v>130</v>
      </c>
      <c r="H17" s="15">
        <v>10</v>
      </c>
      <c r="I17" s="67">
        <f t="shared" si="12"/>
        <v>10</v>
      </c>
      <c r="J17" s="15"/>
      <c r="K17" s="41">
        <f t="shared" si="2"/>
        <v>0</v>
      </c>
      <c r="L17" s="41"/>
      <c r="M17" s="54"/>
      <c r="N17" s="41">
        <f t="shared" si="3"/>
        <v>0</v>
      </c>
      <c r="O17" s="67"/>
      <c r="P17" s="39">
        <f t="shared" si="4"/>
        <v>1</v>
      </c>
      <c r="Q17" s="41">
        <v>10</v>
      </c>
      <c r="R17" s="40">
        <f t="shared" si="5"/>
        <v>130</v>
      </c>
      <c r="S17" s="75"/>
      <c r="T17" s="74"/>
    </row>
    <row r="18" s="20" customFormat="1" ht="18" customHeight="1" spans="1:20">
      <c r="A18" s="16" t="s">
        <v>40</v>
      </c>
      <c r="B18" s="37">
        <v>44895</v>
      </c>
      <c r="C18" s="38">
        <v>45076</v>
      </c>
      <c r="D18" s="39" t="s">
        <v>24</v>
      </c>
      <c r="E18" s="39"/>
      <c r="F18" s="46">
        <v>13.52</v>
      </c>
      <c r="G18" s="41"/>
      <c r="H18" s="39">
        <v>1</v>
      </c>
      <c r="I18" s="67">
        <f t="shared" si="12"/>
        <v>0</v>
      </c>
      <c r="J18" s="39">
        <v>30</v>
      </c>
      <c r="K18" s="41">
        <f t="shared" si="2"/>
        <v>405.6</v>
      </c>
      <c r="L18" s="41">
        <v>30</v>
      </c>
      <c r="M18" s="54">
        <v>22</v>
      </c>
      <c r="N18" s="41">
        <f t="shared" si="3"/>
        <v>297.44</v>
      </c>
      <c r="O18" s="67">
        <v>22</v>
      </c>
      <c r="P18" s="39">
        <v>8</v>
      </c>
      <c r="Q18" s="41">
        <v>8</v>
      </c>
      <c r="R18" s="40">
        <f t="shared" si="5"/>
        <v>108.16</v>
      </c>
      <c r="S18" s="75"/>
      <c r="T18" s="74"/>
    </row>
    <row r="19" s="20" customFormat="1" ht="18" customHeight="1" spans="1:20">
      <c r="A19" s="16" t="s">
        <v>41</v>
      </c>
      <c r="B19" s="37">
        <v>44553</v>
      </c>
      <c r="C19" s="38">
        <v>44791</v>
      </c>
      <c r="D19" s="39" t="s">
        <v>42</v>
      </c>
      <c r="E19" s="39">
        <v>7</v>
      </c>
      <c r="F19" s="40">
        <v>19</v>
      </c>
      <c r="G19" s="41">
        <v>133</v>
      </c>
      <c r="H19" s="39">
        <v>2</v>
      </c>
      <c r="I19" s="67">
        <f t="shared" si="12"/>
        <v>14</v>
      </c>
      <c r="J19" s="39"/>
      <c r="K19" s="41">
        <f t="shared" si="2"/>
        <v>0</v>
      </c>
      <c r="L19" s="41"/>
      <c r="M19" s="54">
        <v>1</v>
      </c>
      <c r="N19" s="41">
        <f t="shared" si="3"/>
        <v>19</v>
      </c>
      <c r="O19" s="67">
        <v>2</v>
      </c>
      <c r="P19" s="39">
        <v>6</v>
      </c>
      <c r="Q19" s="41">
        <v>12</v>
      </c>
      <c r="R19" s="40">
        <f t="shared" si="5"/>
        <v>114</v>
      </c>
      <c r="S19" s="75"/>
      <c r="T19" s="74"/>
    </row>
    <row r="20" s="20" customFormat="1" ht="18" customHeight="1" spans="1:20">
      <c r="A20" s="16" t="s">
        <v>43</v>
      </c>
      <c r="B20" s="37">
        <v>44887</v>
      </c>
      <c r="C20" s="38">
        <v>44763</v>
      </c>
      <c r="D20" s="39" t="s">
        <v>42</v>
      </c>
      <c r="E20" s="39">
        <v>3</v>
      </c>
      <c r="F20" s="40">
        <v>23.8</v>
      </c>
      <c r="G20" s="41">
        <v>71.4</v>
      </c>
      <c r="H20" s="39">
        <v>2.5</v>
      </c>
      <c r="I20" s="67">
        <f t="shared" si="12"/>
        <v>7.5</v>
      </c>
      <c r="J20" s="39"/>
      <c r="K20" s="41">
        <f t="shared" si="2"/>
        <v>0</v>
      </c>
      <c r="L20" s="41"/>
      <c r="M20" s="54">
        <v>3</v>
      </c>
      <c r="N20" s="41">
        <f t="shared" si="3"/>
        <v>71.4</v>
      </c>
      <c r="O20" s="67">
        <v>7.5</v>
      </c>
      <c r="P20" s="39"/>
      <c r="Q20" s="41">
        <v>0</v>
      </c>
      <c r="R20" s="40">
        <f t="shared" si="5"/>
        <v>0</v>
      </c>
      <c r="S20" s="75"/>
      <c r="T20" s="74"/>
    </row>
    <row r="21" s="20" customFormat="1" ht="18" customHeight="1" spans="1:20">
      <c r="A21" s="16" t="s">
        <v>44</v>
      </c>
      <c r="B21" s="37">
        <v>44549</v>
      </c>
      <c r="C21" s="38">
        <v>44791</v>
      </c>
      <c r="D21" s="39" t="s">
        <v>42</v>
      </c>
      <c r="E21" s="39">
        <v>2</v>
      </c>
      <c r="F21" s="40">
        <v>26.8</v>
      </c>
      <c r="G21" s="41">
        <v>53.6</v>
      </c>
      <c r="H21" s="39">
        <v>2.5</v>
      </c>
      <c r="I21" s="67">
        <f t="shared" si="12"/>
        <v>5</v>
      </c>
      <c r="J21" s="39"/>
      <c r="K21" s="41">
        <f t="shared" si="2"/>
        <v>0</v>
      </c>
      <c r="L21" s="41"/>
      <c r="M21" s="54"/>
      <c r="N21" s="41">
        <f t="shared" si="3"/>
        <v>0</v>
      </c>
      <c r="O21" s="67"/>
      <c r="P21" s="39">
        <f t="shared" si="4"/>
        <v>2</v>
      </c>
      <c r="Q21" s="41">
        <v>5</v>
      </c>
      <c r="R21" s="40">
        <f t="shared" si="5"/>
        <v>53.6</v>
      </c>
      <c r="S21" s="75"/>
      <c r="T21" s="74"/>
    </row>
    <row r="22" s="21" customFormat="1" ht="18" customHeight="1" spans="1:20">
      <c r="A22" s="16" t="s">
        <v>45</v>
      </c>
      <c r="B22" s="37">
        <v>44695</v>
      </c>
      <c r="C22" s="38">
        <v>45243</v>
      </c>
      <c r="D22" s="39" t="s">
        <v>24</v>
      </c>
      <c r="E22" s="39">
        <v>25</v>
      </c>
      <c r="F22" s="40">
        <v>26.4</v>
      </c>
      <c r="G22" s="41">
        <v>660</v>
      </c>
      <c r="H22" s="39">
        <v>2.5</v>
      </c>
      <c r="I22" s="67">
        <f t="shared" ref="I22" si="13">E22*H22</f>
        <v>62.5</v>
      </c>
      <c r="J22" s="39"/>
      <c r="K22" s="41">
        <f t="shared" ref="K22" si="14">F22*J22</f>
        <v>0</v>
      </c>
      <c r="L22" s="41"/>
      <c r="M22" s="54">
        <v>6</v>
      </c>
      <c r="N22" s="41">
        <v>158.4</v>
      </c>
      <c r="O22" s="67">
        <v>15</v>
      </c>
      <c r="P22" s="39">
        <v>19</v>
      </c>
      <c r="Q22" s="41">
        <v>47.5</v>
      </c>
      <c r="R22" s="40">
        <v>501.6</v>
      </c>
      <c r="S22" s="75"/>
      <c r="T22" s="74"/>
    </row>
    <row r="23" s="21" customFormat="1" ht="18" customHeight="1" spans="1:20">
      <c r="A23" s="16" t="s">
        <v>45</v>
      </c>
      <c r="B23" s="37">
        <v>44848</v>
      </c>
      <c r="C23" s="38">
        <v>45212</v>
      </c>
      <c r="D23" s="39" t="s">
        <v>24</v>
      </c>
      <c r="E23" s="39"/>
      <c r="F23" s="40">
        <v>26.36</v>
      </c>
      <c r="G23" s="41"/>
      <c r="H23" s="39">
        <v>2.5</v>
      </c>
      <c r="I23" s="67"/>
      <c r="J23" s="39">
        <v>30</v>
      </c>
      <c r="K23" s="57">
        <v>790.9</v>
      </c>
      <c r="L23" s="41">
        <v>75</v>
      </c>
      <c r="M23" s="54">
        <v>30</v>
      </c>
      <c r="N23" s="41">
        <v>790.9</v>
      </c>
      <c r="O23" s="67">
        <v>75</v>
      </c>
      <c r="P23" s="39"/>
      <c r="Q23" s="41"/>
      <c r="R23" s="40"/>
      <c r="S23" s="73"/>
      <c r="T23" s="74"/>
    </row>
    <row r="24" s="20" customFormat="1" ht="18" customHeight="1" spans="1:20">
      <c r="A24" s="16" t="s">
        <v>46</v>
      </c>
      <c r="B24" s="37">
        <v>44827</v>
      </c>
      <c r="C24" s="38">
        <v>45557</v>
      </c>
      <c r="D24" s="39" t="s">
        <v>32</v>
      </c>
      <c r="E24" s="39">
        <v>16</v>
      </c>
      <c r="F24" s="40">
        <v>22.9</v>
      </c>
      <c r="G24" s="41">
        <v>366.4</v>
      </c>
      <c r="H24" s="39">
        <v>2</v>
      </c>
      <c r="I24" s="67">
        <f t="shared" ref="I24" si="15">E24*H24</f>
        <v>32</v>
      </c>
      <c r="J24" s="39"/>
      <c r="K24" s="41">
        <f t="shared" si="2"/>
        <v>0</v>
      </c>
      <c r="L24" s="41"/>
      <c r="M24" s="54">
        <v>14</v>
      </c>
      <c r="N24" s="41">
        <f t="shared" si="3"/>
        <v>320.6</v>
      </c>
      <c r="O24" s="67">
        <v>28</v>
      </c>
      <c r="P24" s="39">
        <v>2</v>
      </c>
      <c r="Q24" s="41">
        <v>4</v>
      </c>
      <c r="R24" s="40">
        <v>45.8</v>
      </c>
      <c r="S24" s="75"/>
      <c r="T24" s="74"/>
    </row>
    <row r="25" s="20" customFormat="1" ht="18" customHeight="1" spans="1:20">
      <c r="A25" s="16" t="s">
        <v>46</v>
      </c>
      <c r="B25" s="37">
        <v>44856</v>
      </c>
      <c r="C25" s="38">
        <v>45404</v>
      </c>
      <c r="D25" s="39" t="s">
        <v>32</v>
      </c>
      <c r="E25" s="39"/>
      <c r="F25" s="46">
        <v>20.38</v>
      </c>
      <c r="G25" s="41"/>
      <c r="H25" s="39">
        <v>2</v>
      </c>
      <c r="I25" s="67"/>
      <c r="J25" s="39">
        <v>30</v>
      </c>
      <c r="K25" s="41">
        <f t="shared" si="2"/>
        <v>611.4</v>
      </c>
      <c r="L25" s="41">
        <v>60</v>
      </c>
      <c r="M25" s="54"/>
      <c r="N25" s="41">
        <f t="shared" si="3"/>
        <v>0</v>
      </c>
      <c r="O25" s="67"/>
      <c r="P25" s="39">
        <f t="shared" si="4"/>
        <v>30</v>
      </c>
      <c r="Q25" s="41">
        <v>60</v>
      </c>
      <c r="R25" s="40">
        <f t="shared" si="5"/>
        <v>611.4</v>
      </c>
      <c r="S25" s="75"/>
      <c r="T25" s="74"/>
    </row>
    <row r="26" s="20" customFormat="1" ht="18" customHeight="1" spans="1:20">
      <c r="A26" s="16" t="s">
        <v>47</v>
      </c>
      <c r="B26" s="37">
        <v>44644</v>
      </c>
      <c r="C26" s="38">
        <v>45739</v>
      </c>
      <c r="D26" s="39" t="s">
        <v>24</v>
      </c>
      <c r="E26" s="39">
        <v>12</v>
      </c>
      <c r="F26" s="40">
        <v>1.8</v>
      </c>
      <c r="G26" s="41">
        <v>21.6</v>
      </c>
      <c r="H26" s="39">
        <v>0.1</v>
      </c>
      <c r="I26" s="67">
        <f t="shared" ref="I26" si="16">E26*H26</f>
        <v>1.2</v>
      </c>
      <c r="J26" s="39"/>
      <c r="K26" s="41">
        <f t="shared" si="2"/>
        <v>0</v>
      </c>
      <c r="L26" s="41"/>
      <c r="M26" s="54">
        <v>12</v>
      </c>
      <c r="N26" s="41">
        <f t="shared" si="3"/>
        <v>21.6</v>
      </c>
      <c r="O26" s="67">
        <v>1.2</v>
      </c>
      <c r="P26" s="39"/>
      <c r="Q26" s="41">
        <v>0</v>
      </c>
      <c r="R26" s="40">
        <f t="shared" si="5"/>
        <v>0</v>
      </c>
      <c r="S26" s="75"/>
      <c r="T26" s="74"/>
    </row>
    <row r="27" s="20" customFormat="1" ht="18" customHeight="1" spans="1:20">
      <c r="A27" s="16" t="s">
        <v>47</v>
      </c>
      <c r="B27" s="37">
        <v>44877</v>
      </c>
      <c r="C27" s="38">
        <v>45972</v>
      </c>
      <c r="D27" s="39" t="s">
        <v>24</v>
      </c>
      <c r="E27" s="39"/>
      <c r="F27" s="46">
        <v>1.76</v>
      </c>
      <c r="G27" s="41"/>
      <c r="H27" s="39">
        <v>0.1</v>
      </c>
      <c r="I27" s="67"/>
      <c r="J27" s="39">
        <v>50</v>
      </c>
      <c r="K27" s="41">
        <f t="shared" si="2"/>
        <v>88</v>
      </c>
      <c r="L27" s="41">
        <v>5</v>
      </c>
      <c r="M27" s="54"/>
      <c r="N27" s="41">
        <f t="shared" si="3"/>
        <v>0</v>
      </c>
      <c r="O27" s="67"/>
      <c r="P27" s="39">
        <f t="shared" si="4"/>
        <v>50</v>
      </c>
      <c r="Q27" s="41">
        <v>5</v>
      </c>
      <c r="R27" s="40">
        <f t="shared" si="5"/>
        <v>88</v>
      </c>
      <c r="S27" s="75"/>
      <c r="T27" s="74"/>
    </row>
    <row r="28" s="20" customFormat="1" ht="18" customHeight="1" spans="1:20">
      <c r="A28" s="16" t="s">
        <v>48</v>
      </c>
      <c r="B28" s="37">
        <v>44557</v>
      </c>
      <c r="C28" s="38">
        <v>46017</v>
      </c>
      <c r="D28" s="39" t="s">
        <v>49</v>
      </c>
      <c r="E28" s="39">
        <v>0</v>
      </c>
      <c r="F28" s="46">
        <v>14.41</v>
      </c>
      <c r="G28" s="41"/>
      <c r="H28" s="39">
        <v>1</v>
      </c>
      <c r="I28" s="67">
        <f t="shared" si="12"/>
        <v>0</v>
      </c>
      <c r="J28" s="39">
        <v>50</v>
      </c>
      <c r="K28" s="41">
        <f t="shared" si="2"/>
        <v>720.5</v>
      </c>
      <c r="L28" s="41">
        <v>50</v>
      </c>
      <c r="M28" s="54">
        <v>17</v>
      </c>
      <c r="N28" s="41">
        <f t="shared" si="3"/>
        <v>244.97</v>
      </c>
      <c r="O28" s="67">
        <v>17</v>
      </c>
      <c r="P28" s="39">
        <v>33</v>
      </c>
      <c r="Q28" s="41">
        <v>33</v>
      </c>
      <c r="R28" s="40">
        <f t="shared" si="5"/>
        <v>475.53</v>
      </c>
      <c r="S28" s="75"/>
      <c r="T28" s="74"/>
    </row>
    <row r="29" s="20" customFormat="1" ht="18" customHeight="1" spans="1:20">
      <c r="A29" s="16" t="s">
        <v>50</v>
      </c>
      <c r="B29" s="37">
        <v>44934</v>
      </c>
      <c r="C29" s="38">
        <v>45298</v>
      </c>
      <c r="D29" s="39" t="s">
        <v>24</v>
      </c>
      <c r="E29" s="39"/>
      <c r="F29" s="46">
        <v>9.31</v>
      </c>
      <c r="G29" s="41"/>
      <c r="H29" s="39">
        <v>1</v>
      </c>
      <c r="I29" s="67">
        <f t="shared" si="12"/>
        <v>0</v>
      </c>
      <c r="J29" s="39">
        <v>20</v>
      </c>
      <c r="K29" s="41">
        <f t="shared" si="2"/>
        <v>186.2</v>
      </c>
      <c r="L29" s="41">
        <v>20</v>
      </c>
      <c r="M29" s="54">
        <v>6</v>
      </c>
      <c r="N29" s="41">
        <f t="shared" si="3"/>
        <v>55.86</v>
      </c>
      <c r="O29" s="67">
        <v>6</v>
      </c>
      <c r="P29" s="39">
        <v>14</v>
      </c>
      <c r="Q29" s="41">
        <v>14</v>
      </c>
      <c r="R29" s="40">
        <f t="shared" si="5"/>
        <v>130.34</v>
      </c>
      <c r="S29" s="75"/>
      <c r="T29" s="74"/>
    </row>
    <row r="30" s="20" customFormat="1" ht="18" customHeight="1" spans="1:20">
      <c r="A30" s="48" t="s">
        <v>51</v>
      </c>
      <c r="B30" s="37">
        <v>44732</v>
      </c>
      <c r="C30" s="38">
        <v>45096</v>
      </c>
      <c r="D30" s="39" t="s">
        <v>24</v>
      </c>
      <c r="E30" s="39">
        <v>5</v>
      </c>
      <c r="F30" s="46">
        <v>9.7</v>
      </c>
      <c r="G30" s="41">
        <v>48.5</v>
      </c>
      <c r="H30" s="39">
        <v>1</v>
      </c>
      <c r="I30" s="67">
        <f t="shared" ref="I30" si="17">E30*H30</f>
        <v>5</v>
      </c>
      <c r="J30" s="39"/>
      <c r="K30" s="41">
        <f t="shared" si="2"/>
        <v>0</v>
      </c>
      <c r="L30" s="41"/>
      <c r="M30" s="54">
        <v>3</v>
      </c>
      <c r="N30" s="41">
        <f t="shared" si="3"/>
        <v>29.1</v>
      </c>
      <c r="O30" s="67">
        <v>3</v>
      </c>
      <c r="P30" s="39">
        <v>2</v>
      </c>
      <c r="Q30" s="41">
        <v>2</v>
      </c>
      <c r="R30" s="40">
        <f t="shared" si="5"/>
        <v>19.4</v>
      </c>
      <c r="S30" s="75"/>
      <c r="T30" s="74"/>
    </row>
    <row r="31" s="20" customFormat="1" ht="18" customHeight="1" spans="1:20">
      <c r="A31" s="48" t="s">
        <v>51</v>
      </c>
      <c r="B31" s="37">
        <v>44905</v>
      </c>
      <c r="C31" s="38" t="s">
        <v>52</v>
      </c>
      <c r="D31" s="39" t="s">
        <v>24</v>
      </c>
      <c r="E31" s="39"/>
      <c r="F31" s="46">
        <v>11.56</v>
      </c>
      <c r="G31" s="41"/>
      <c r="H31" s="39">
        <v>1</v>
      </c>
      <c r="I31" s="67"/>
      <c r="J31" s="39">
        <v>20</v>
      </c>
      <c r="K31" s="41">
        <f t="shared" si="2"/>
        <v>231.2</v>
      </c>
      <c r="L31" s="41">
        <v>20</v>
      </c>
      <c r="M31" s="54"/>
      <c r="N31" s="41">
        <f t="shared" si="3"/>
        <v>0</v>
      </c>
      <c r="O31" s="67"/>
      <c r="P31" s="39">
        <f t="shared" si="4"/>
        <v>20</v>
      </c>
      <c r="Q31" s="41">
        <v>20</v>
      </c>
      <c r="R31" s="40">
        <f t="shared" si="5"/>
        <v>231.2</v>
      </c>
      <c r="S31" s="75"/>
      <c r="T31" s="74"/>
    </row>
    <row r="32" s="20" customFormat="1" ht="18" customHeight="1" spans="1:20">
      <c r="A32" s="49" t="s">
        <v>53</v>
      </c>
      <c r="B32" s="47">
        <v>44678</v>
      </c>
      <c r="C32" s="50">
        <v>45773</v>
      </c>
      <c r="D32" s="39" t="s">
        <v>24</v>
      </c>
      <c r="E32" s="39">
        <v>16</v>
      </c>
      <c r="F32" s="46">
        <v>4.9</v>
      </c>
      <c r="G32" s="41">
        <v>78.4</v>
      </c>
      <c r="H32" s="39">
        <v>0.5</v>
      </c>
      <c r="I32" s="67">
        <f t="shared" si="12"/>
        <v>8</v>
      </c>
      <c r="J32" s="39"/>
      <c r="K32" s="41">
        <f t="shared" si="2"/>
        <v>0</v>
      </c>
      <c r="L32" s="41"/>
      <c r="M32" s="54">
        <v>11</v>
      </c>
      <c r="N32" s="41">
        <f t="shared" si="3"/>
        <v>53.9</v>
      </c>
      <c r="O32" s="67">
        <v>5.5</v>
      </c>
      <c r="P32" s="39">
        <v>5</v>
      </c>
      <c r="Q32" s="41">
        <v>2.5</v>
      </c>
      <c r="R32" s="40">
        <f t="shared" si="5"/>
        <v>24.5</v>
      </c>
      <c r="S32" s="75"/>
      <c r="T32" s="74"/>
    </row>
    <row r="33" s="20" customFormat="1" ht="18" customHeight="1" spans="1:20">
      <c r="A33" s="49" t="s">
        <v>54</v>
      </c>
      <c r="B33" s="47">
        <v>44910</v>
      </c>
      <c r="C33" s="50">
        <v>46005</v>
      </c>
      <c r="D33" s="39" t="s">
        <v>24</v>
      </c>
      <c r="E33" s="39">
        <v>0</v>
      </c>
      <c r="F33" s="46">
        <v>19.6</v>
      </c>
      <c r="G33" s="41"/>
      <c r="H33" s="39">
        <v>2</v>
      </c>
      <c r="I33" s="67">
        <f t="shared" si="12"/>
        <v>0</v>
      </c>
      <c r="J33" s="39">
        <v>30</v>
      </c>
      <c r="K33" s="41">
        <f t="shared" si="2"/>
        <v>588</v>
      </c>
      <c r="L33" s="41">
        <v>60</v>
      </c>
      <c r="M33" s="54">
        <v>4</v>
      </c>
      <c r="N33" s="41">
        <f t="shared" si="3"/>
        <v>78.4</v>
      </c>
      <c r="O33" s="67">
        <v>8</v>
      </c>
      <c r="P33" s="39">
        <v>26</v>
      </c>
      <c r="Q33" s="41">
        <v>52</v>
      </c>
      <c r="R33" s="40">
        <f t="shared" si="5"/>
        <v>509.6</v>
      </c>
      <c r="S33" s="75"/>
      <c r="T33" s="74"/>
    </row>
    <row r="34" s="20" customFormat="1" ht="18" customHeight="1" spans="1:20">
      <c r="A34" s="49" t="s">
        <v>55</v>
      </c>
      <c r="B34" s="47" t="s">
        <v>56</v>
      </c>
      <c r="C34" s="38">
        <v>45614</v>
      </c>
      <c r="D34" s="39" t="s">
        <v>32</v>
      </c>
      <c r="E34" s="39">
        <v>50</v>
      </c>
      <c r="F34" s="46">
        <v>7.8</v>
      </c>
      <c r="G34" s="41">
        <v>390</v>
      </c>
      <c r="H34" s="39">
        <v>1</v>
      </c>
      <c r="I34" s="67">
        <f t="shared" si="12"/>
        <v>50</v>
      </c>
      <c r="J34" s="39"/>
      <c r="K34" s="41">
        <f t="shared" si="2"/>
        <v>0</v>
      </c>
      <c r="L34" s="41"/>
      <c r="M34" s="54">
        <v>9</v>
      </c>
      <c r="N34" s="41">
        <f t="shared" si="3"/>
        <v>70.2</v>
      </c>
      <c r="O34" s="67">
        <v>9</v>
      </c>
      <c r="P34" s="39">
        <v>41</v>
      </c>
      <c r="Q34" s="41">
        <v>41</v>
      </c>
      <c r="R34" s="40">
        <f t="shared" si="5"/>
        <v>319.8</v>
      </c>
      <c r="S34" s="75"/>
      <c r="T34" s="74"/>
    </row>
    <row r="35" s="20" customFormat="1" ht="18" customHeight="1" spans="1:20">
      <c r="A35" s="49" t="s">
        <v>57</v>
      </c>
      <c r="B35" s="47">
        <v>44185</v>
      </c>
      <c r="C35" s="38">
        <v>45279</v>
      </c>
      <c r="D35" s="39" t="s">
        <v>32</v>
      </c>
      <c r="E35" s="39">
        <v>4</v>
      </c>
      <c r="F35" s="46">
        <v>13.6</v>
      </c>
      <c r="G35" s="41">
        <v>54.4</v>
      </c>
      <c r="H35" s="39">
        <v>1.5</v>
      </c>
      <c r="I35" s="67">
        <f t="shared" ref="I35" si="18">E35*H35</f>
        <v>6</v>
      </c>
      <c r="J35" s="39"/>
      <c r="K35" s="41">
        <f t="shared" ref="K35:K54" si="19">F35*J35</f>
        <v>0</v>
      </c>
      <c r="L35" s="41"/>
      <c r="M35" s="54">
        <v>4</v>
      </c>
      <c r="N35" s="41">
        <f t="shared" ref="N35:N54" si="20">M35*F35</f>
        <v>54.4</v>
      </c>
      <c r="O35" s="67">
        <v>6</v>
      </c>
      <c r="P35" s="39"/>
      <c r="Q35" s="41">
        <v>0</v>
      </c>
      <c r="R35" s="40">
        <f t="shared" si="5"/>
        <v>0</v>
      </c>
      <c r="S35" s="75"/>
      <c r="T35" s="74"/>
    </row>
    <row r="36" s="20" customFormat="1" ht="18" customHeight="1" spans="1:21">
      <c r="A36" s="49" t="s">
        <v>57</v>
      </c>
      <c r="B36" s="47">
        <v>44823</v>
      </c>
      <c r="C36" s="38">
        <v>45553</v>
      </c>
      <c r="D36" s="39"/>
      <c r="E36" s="39"/>
      <c r="F36" s="46">
        <v>15.58</v>
      </c>
      <c r="G36" s="41"/>
      <c r="H36" s="39">
        <v>1.5</v>
      </c>
      <c r="I36" s="67"/>
      <c r="J36" s="39">
        <v>30</v>
      </c>
      <c r="K36" s="41">
        <f t="shared" si="19"/>
        <v>467.4</v>
      </c>
      <c r="L36" s="41">
        <v>45</v>
      </c>
      <c r="M36" s="54">
        <v>5</v>
      </c>
      <c r="N36" s="41">
        <f t="shared" si="20"/>
        <v>77.9</v>
      </c>
      <c r="O36" s="67">
        <v>7.5</v>
      </c>
      <c r="P36" s="39">
        <v>25</v>
      </c>
      <c r="Q36" s="41">
        <v>37.5</v>
      </c>
      <c r="R36" s="40">
        <f t="shared" si="5"/>
        <v>389.5</v>
      </c>
      <c r="S36" s="75"/>
      <c r="T36" s="74"/>
      <c r="U36" s="77"/>
    </row>
    <row r="37" s="20" customFormat="1" ht="18" customHeight="1" spans="1:20">
      <c r="A37" s="49" t="s">
        <v>58</v>
      </c>
      <c r="B37" s="47">
        <v>44100</v>
      </c>
      <c r="C37" s="38">
        <v>45562</v>
      </c>
      <c r="D37" s="39" t="s">
        <v>32</v>
      </c>
      <c r="E37" s="39">
        <v>12</v>
      </c>
      <c r="F37" s="46">
        <v>35.1</v>
      </c>
      <c r="G37" s="41">
        <v>421.2</v>
      </c>
      <c r="H37" s="39">
        <v>3</v>
      </c>
      <c r="I37" s="67">
        <f t="shared" ref="I37" si="21">E37*H37</f>
        <v>36</v>
      </c>
      <c r="J37" s="39"/>
      <c r="K37" s="41">
        <f t="shared" ref="K37" si="22">F37*J37</f>
        <v>0</v>
      </c>
      <c r="L37" s="41"/>
      <c r="M37" s="54">
        <v>8</v>
      </c>
      <c r="N37" s="41">
        <f t="shared" ref="N37" si="23">M37*F37</f>
        <v>280.8</v>
      </c>
      <c r="O37" s="67">
        <v>24</v>
      </c>
      <c r="P37" s="39">
        <v>4</v>
      </c>
      <c r="Q37" s="41">
        <v>12</v>
      </c>
      <c r="R37" s="40">
        <v>140.4</v>
      </c>
      <c r="S37" s="75"/>
      <c r="T37" s="74"/>
    </row>
    <row r="38" s="21" customFormat="1" ht="18" customHeight="1" spans="1:20">
      <c r="A38" s="49" t="s">
        <v>58</v>
      </c>
      <c r="B38" s="47">
        <v>44943</v>
      </c>
      <c r="C38" s="38">
        <v>46403</v>
      </c>
      <c r="D38" s="39"/>
      <c r="E38" s="39"/>
      <c r="F38" s="46">
        <v>34.1</v>
      </c>
      <c r="G38" s="41"/>
      <c r="H38" s="39">
        <v>3</v>
      </c>
      <c r="I38" s="67"/>
      <c r="J38" s="39">
        <v>24</v>
      </c>
      <c r="K38" s="41">
        <v>818.5</v>
      </c>
      <c r="L38" s="41">
        <v>72</v>
      </c>
      <c r="M38" s="54">
        <v>24</v>
      </c>
      <c r="N38" s="41">
        <v>818.5</v>
      </c>
      <c r="O38" s="67">
        <v>72</v>
      </c>
      <c r="P38" s="39"/>
      <c r="Q38" s="41">
        <v>0</v>
      </c>
      <c r="R38" s="40">
        <v>0</v>
      </c>
      <c r="S38" s="75"/>
      <c r="T38" s="74"/>
    </row>
    <row r="39" s="21" customFormat="1" ht="18" customHeight="1" spans="1:20">
      <c r="A39" s="49" t="s">
        <v>58</v>
      </c>
      <c r="B39" s="47">
        <v>44943</v>
      </c>
      <c r="C39" s="38">
        <v>46403</v>
      </c>
      <c r="D39" s="39"/>
      <c r="E39" s="39"/>
      <c r="F39" s="46">
        <v>35.08</v>
      </c>
      <c r="G39" s="41"/>
      <c r="H39" s="39">
        <v>3</v>
      </c>
      <c r="I39" s="67"/>
      <c r="J39" s="39">
        <v>6</v>
      </c>
      <c r="K39" s="41">
        <v>210.5</v>
      </c>
      <c r="L39" s="41">
        <v>18</v>
      </c>
      <c r="M39" s="54">
        <v>6</v>
      </c>
      <c r="N39" s="41">
        <v>210.5</v>
      </c>
      <c r="O39" s="67">
        <v>18</v>
      </c>
      <c r="P39" s="39"/>
      <c r="Q39" s="41">
        <v>0</v>
      </c>
      <c r="R39" s="40">
        <f>G39+K39-N39</f>
        <v>0</v>
      </c>
      <c r="S39" s="75"/>
      <c r="T39" s="74"/>
    </row>
    <row r="40" s="20" customFormat="1" ht="18" customHeight="1" spans="1:20">
      <c r="A40" s="49" t="s">
        <v>59</v>
      </c>
      <c r="B40" s="47">
        <v>44646</v>
      </c>
      <c r="C40" s="50">
        <v>46106</v>
      </c>
      <c r="D40" s="39" t="s">
        <v>60</v>
      </c>
      <c r="E40" s="39">
        <v>2</v>
      </c>
      <c r="F40" s="46">
        <v>30</v>
      </c>
      <c r="G40" s="41">
        <v>60</v>
      </c>
      <c r="H40" s="39">
        <v>3</v>
      </c>
      <c r="I40" s="67">
        <f t="shared" ref="I40" si="24">E40*H40</f>
        <v>6</v>
      </c>
      <c r="J40" s="39"/>
      <c r="K40" s="41">
        <f t="shared" ref="K40" si="25">F40*J40</f>
        <v>0</v>
      </c>
      <c r="L40" s="41"/>
      <c r="M40" s="54">
        <v>2</v>
      </c>
      <c r="N40" s="41">
        <f t="shared" ref="N40" si="26">M40*F40</f>
        <v>60</v>
      </c>
      <c r="O40" s="67">
        <v>6</v>
      </c>
      <c r="P40" s="39"/>
      <c r="Q40" s="41">
        <v>0</v>
      </c>
      <c r="R40" s="67"/>
      <c r="S40" s="75"/>
      <c r="T40" s="74"/>
    </row>
    <row r="41" s="21" customFormat="1" ht="18" customHeight="1" spans="1:20">
      <c r="A41" s="49" t="s">
        <v>59</v>
      </c>
      <c r="B41" s="47">
        <v>44155</v>
      </c>
      <c r="C41" s="50">
        <v>46345</v>
      </c>
      <c r="D41" s="39" t="s">
        <v>60</v>
      </c>
      <c r="E41" s="39"/>
      <c r="F41" s="46">
        <v>24.01</v>
      </c>
      <c r="G41" s="41"/>
      <c r="H41" s="39">
        <v>2.5</v>
      </c>
      <c r="I41" s="67"/>
      <c r="J41" s="39">
        <v>18</v>
      </c>
      <c r="K41" s="41">
        <v>432.2</v>
      </c>
      <c r="L41" s="41">
        <v>45</v>
      </c>
      <c r="M41" s="54">
        <v>13</v>
      </c>
      <c r="N41" s="68">
        <v>312.15</v>
      </c>
      <c r="O41" s="67">
        <v>32.5</v>
      </c>
      <c r="P41" s="39">
        <v>5</v>
      </c>
      <c r="Q41" s="41">
        <v>12.5</v>
      </c>
      <c r="R41" s="40">
        <v>120.05</v>
      </c>
      <c r="S41" s="75"/>
      <c r="T41" s="74"/>
    </row>
    <row r="42" s="21" customFormat="1" ht="18" customHeight="1" spans="1:22">
      <c r="A42" s="49" t="s">
        <v>59</v>
      </c>
      <c r="B42" s="47">
        <v>44646</v>
      </c>
      <c r="C42" s="50">
        <v>46106</v>
      </c>
      <c r="D42" s="39" t="s">
        <v>60</v>
      </c>
      <c r="E42" s="39"/>
      <c r="F42" s="46">
        <v>29.3</v>
      </c>
      <c r="G42" s="41"/>
      <c r="H42" s="39">
        <v>3</v>
      </c>
      <c r="I42" s="67"/>
      <c r="J42" s="39">
        <v>12</v>
      </c>
      <c r="K42" s="41">
        <f t="shared" ref="K42" si="27">F42*J42</f>
        <v>351.6</v>
      </c>
      <c r="L42" s="41">
        <v>36</v>
      </c>
      <c r="M42" s="54">
        <v>12</v>
      </c>
      <c r="N42" s="41">
        <v>351.6</v>
      </c>
      <c r="O42" s="67">
        <v>36</v>
      </c>
      <c r="P42" s="39"/>
      <c r="Q42" s="41">
        <v>0</v>
      </c>
      <c r="R42" s="67">
        <v>0</v>
      </c>
      <c r="S42" s="75"/>
      <c r="T42" s="74"/>
      <c r="V42" s="78"/>
    </row>
    <row r="43" s="21" customFormat="1" ht="18" customHeight="1" spans="1:20">
      <c r="A43" s="49" t="s">
        <v>59</v>
      </c>
      <c r="B43" s="47">
        <v>44824</v>
      </c>
      <c r="C43" s="50">
        <v>46284</v>
      </c>
      <c r="D43" s="39" t="s">
        <v>60</v>
      </c>
      <c r="E43" s="39">
        <v>0</v>
      </c>
      <c r="F43" s="46">
        <v>24.99</v>
      </c>
      <c r="G43" s="41"/>
      <c r="H43" s="39">
        <v>2.5</v>
      </c>
      <c r="I43" s="67">
        <f t="shared" si="12"/>
        <v>0</v>
      </c>
      <c r="J43" s="39">
        <v>10</v>
      </c>
      <c r="K43" s="41">
        <f t="shared" si="19"/>
        <v>249.9</v>
      </c>
      <c r="L43" s="41">
        <v>25</v>
      </c>
      <c r="M43" s="54">
        <v>10</v>
      </c>
      <c r="N43" s="41">
        <v>249.9</v>
      </c>
      <c r="O43" s="67">
        <v>25</v>
      </c>
      <c r="P43" s="39"/>
      <c r="Q43" s="41">
        <v>0</v>
      </c>
      <c r="R43" s="40">
        <v>0</v>
      </c>
      <c r="S43" s="75"/>
      <c r="T43" s="74"/>
    </row>
    <row r="44" s="20" customFormat="1" ht="18" customHeight="1" spans="1:20">
      <c r="A44" s="49" t="s">
        <v>61</v>
      </c>
      <c r="B44" s="47">
        <v>44654</v>
      </c>
      <c r="C44" s="50">
        <v>45749</v>
      </c>
      <c r="D44" s="39" t="s">
        <v>60</v>
      </c>
      <c r="E44" s="39">
        <v>25</v>
      </c>
      <c r="F44" s="46">
        <v>7.8</v>
      </c>
      <c r="G44" s="41">
        <v>195</v>
      </c>
      <c r="H44" s="39">
        <v>1</v>
      </c>
      <c r="I44" s="67">
        <f t="shared" si="12"/>
        <v>25</v>
      </c>
      <c r="J44" s="39"/>
      <c r="K44" s="41">
        <f t="shared" si="19"/>
        <v>0</v>
      </c>
      <c r="L44" s="41"/>
      <c r="M44" s="54">
        <v>2</v>
      </c>
      <c r="N44" s="41">
        <f t="shared" si="20"/>
        <v>15.6</v>
      </c>
      <c r="O44" s="67">
        <v>2</v>
      </c>
      <c r="P44" s="39">
        <v>23</v>
      </c>
      <c r="Q44" s="41">
        <v>23</v>
      </c>
      <c r="R44" s="40">
        <f>G44+K44-N44</f>
        <v>179.4</v>
      </c>
      <c r="S44" s="75"/>
      <c r="T44" s="74"/>
    </row>
    <row r="45" s="20" customFormat="1" ht="18" customHeight="1" spans="1:22">
      <c r="A45" s="49" t="s">
        <v>62</v>
      </c>
      <c r="B45" s="47">
        <v>44863</v>
      </c>
      <c r="C45" s="38">
        <v>46323</v>
      </c>
      <c r="D45" s="39" t="s">
        <v>32</v>
      </c>
      <c r="E45" s="39">
        <v>0</v>
      </c>
      <c r="F45" s="46">
        <v>48.51</v>
      </c>
      <c r="G45" s="41"/>
      <c r="H45" s="39">
        <v>5</v>
      </c>
      <c r="I45" s="67">
        <f t="shared" si="12"/>
        <v>0</v>
      </c>
      <c r="J45" s="39">
        <v>30</v>
      </c>
      <c r="K45" s="41">
        <f t="shared" si="19"/>
        <v>1455.3</v>
      </c>
      <c r="L45" s="41">
        <v>150</v>
      </c>
      <c r="M45" s="54">
        <v>4</v>
      </c>
      <c r="N45" s="41">
        <f t="shared" si="20"/>
        <v>194.04</v>
      </c>
      <c r="O45" s="67">
        <v>20</v>
      </c>
      <c r="P45" s="39">
        <v>26</v>
      </c>
      <c r="Q45" s="41">
        <v>130</v>
      </c>
      <c r="R45" s="40">
        <f>G45+K45-N45</f>
        <v>1261.26</v>
      </c>
      <c r="S45" s="75"/>
      <c r="T45" s="74"/>
      <c r="V45" s="79"/>
    </row>
    <row r="46" s="20" customFormat="1" ht="18" customHeight="1" spans="1:20">
      <c r="A46" s="49" t="s">
        <v>63</v>
      </c>
      <c r="B46" s="51">
        <v>44878</v>
      </c>
      <c r="C46" s="52">
        <v>45973</v>
      </c>
      <c r="D46" s="39" t="s">
        <v>64</v>
      </c>
      <c r="E46" s="39">
        <v>0</v>
      </c>
      <c r="F46" s="46">
        <v>27.34</v>
      </c>
      <c r="G46" s="41"/>
      <c r="H46" s="39">
        <v>2.5</v>
      </c>
      <c r="I46" s="67"/>
      <c r="J46" s="39">
        <v>50</v>
      </c>
      <c r="K46" s="41">
        <f t="shared" si="19"/>
        <v>1367</v>
      </c>
      <c r="L46" s="41">
        <v>125</v>
      </c>
      <c r="M46" s="54">
        <v>11</v>
      </c>
      <c r="N46" s="41">
        <f t="shared" si="20"/>
        <v>300.74</v>
      </c>
      <c r="O46" s="67">
        <v>27.5</v>
      </c>
      <c r="P46" s="39">
        <v>39</v>
      </c>
      <c r="Q46" s="41">
        <v>97.5</v>
      </c>
      <c r="R46" s="40">
        <f>G46+K46-N46</f>
        <v>1066.26</v>
      </c>
      <c r="S46" s="75"/>
      <c r="T46" s="74"/>
    </row>
    <row r="47" s="20" customFormat="1" ht="18" customHeight="1" spans="1:20">
      <c r="A47" s="49" t="s">
        <v>63</v>
      </c>
      <c r="B47" s="51">
        <v>44755</v>
      </c>
      <c r="C47" s="52">
        <v>45485</v>
      </c>
      <c r="D47" s="39" t="s">
        <v>64</v>
      </c>
      <c r="E47" s="39">
        <v>16</v>
      </c>
      <c r="F47" s="46">
        <v>22.9</v>
      </c>
      <c r="G47" s="41">
        <v>366.4</v>
      </c>
      <c r="H47" s="39">
        <v>2</v>
      </c>
      <c r="I47" s="67">
        <f t="shared" si="12"/>
        <v>32</v>
      </c>
      <c r="J47" s="39"/>
      <c r="K47" s="41">
        <f t="shared" si="19"/>
        <v>0</v>
      </c>
      <c r="L47" s="41"/>
      <c r="M47" s="54">
        <v>16</v>
      </c>
      <c r="N47" s="41">
        <f t="shared" si="20"/>
        <v>366.4</v>
      </c>
      <c r="O47" s="67">
        <v>32</v>
      </c>
      <c r="P47" s="39"/>
      <c r="Q47" s="41"/>
      <c r="R47" s="67">
        <f>G47+K47-N47</f>
        <v>0</v>
      </c>
      <c r="S47" s="75"/>
      <c r="T47" s="74"/>
    </row>
    <row r="48" s="20" customFormat="1" ht="18" customHeight="1" spans="1:20">
      <c r="A48" s="49" t="s">
        <v>65</v>
      </c>
      <c r="B48" s="47">
        <v>44730</v>
      </c>
      <c r="C48" s="50">
        <v>45825</v>
      </c>
      <c r="D48" s="39" t="s">
        <v>66</v>
      </c>
      <c r="E48" s="39">
        <v>22</v>
      </c>
      <c r="F48" s="46">
        <v>8.9</v>
      </c>
      <c r="G48" s="41">
        <v>195.8</v>
      </c>
      <c r="H48" s="39">
        <v>1</v>
      </c>
      <c r="I48" s="67">
        <f t="shared" ref="I48" si="28">E48*H48</f>
        <v>22</v>
      </c>
      <c r="J48" s="39"/>
      <c r="K48" s="41">
        <f t="shared" si="19"/>
        <v>0</v>
      </c>
      <c r="L48" s="41"/>
      <c r="M48" s="54">
        <v>5</v>
      </c>
      <c r="N48" s="41">
        <f t="shared" si="20"/>
        <v>44.5</v>
      </c>
      <c r="O48" s="67">
        <v>5</v>
      </c>
      <c r="P48" s="39">
        <v>17</v>
      </c>
      <c r="Q48" s="41">
        <v>17</v>
      </c>
      <c r="R48" s="40">
        <v>151.3</v>
      </c>
      <c r="S48" s="75"/>
      <c r="T48" s="74"/>
    </row>
    <row r="49" s="20" customFormat="1" ht="18" customHeight="1" spans="1:20">
      <c r="A49" s="49" t="s">
        <v>67</v>
      </c>
      <c r="B49" s="47">
        <v>44896</v>
      </c>
      <c r="C49" s="50">
        <v>45626</v>
      </c>
      <c r="D49" s="39" t="s">
        <v>60</v>
      </c>
      <c r="E49" s="39"/>
      <c r="F49" s="46">
        <v>4.41</v>
      </c>
      <c r="G49" s="41"/>
      <c r="H49" s="39">
        <v>0.5</v>
      </c>
      <c r="I49" s="67"/>
      <c r="J49" s="39">
        <v>20</v>
      </c>
      <c r="K49" s="41">
        <f t="shared" si="19"/>
        <v>88.2</v>
      </c>
      <c r="L49" s="41">
        <v>10</v>
      </c>
      <c r="M49" s="54"/>
      <c r="N49" s="41">
        <f t="shared" si="20"/>
        <v>0</v>
      </c>
      <c r="O49" s="67"/>
      <c r="P49" s="39">
        <f t="shared" ref="P49:P54" si="29">E49+J49+M49</f>
        <v>20</v>
      </c>
      <c r="Q49" s="41">
        <v>10</v>
      </c>
      <c r="R49" s="40">
        <f t="shared" ref="R49:R54" si="30">G49+K49-N49</f>
        <v>88.2</v>
      </c>
      <c r="S49" s="75"/>
      <c r="T49" s="74"/>
    </row>
    <row r="50" ht="18" customHeight="1" spans="1:20">
      <c r="A50" s="49" t="s">
        <v>67</v>
      </c>
      <c r="B50" s="47">
        <v>44713</v>
      </c>
      <c r="C50" s="38">
        <v>45442</v>
      </c>
      <c r="D50" s="39" t="s">
        <v>60</v>
      </c>
      <c r="E50" s="39">
        <v>5</v>
      </c>
      <c r="F50" s="46">
        <v>3.4</v>
      </c>
      <c r="G50" s="41">
        <v>17</v>
      </c>
      <c r="H50" s="39">
        <v>0.3</v>
      </c>
      <c r="I50" s="67">
        <f t="shared" si="12"/>
        <v>1.5</v>
      </c>
      <c r="J50" s="39"/>
      <c r="K50" s="41">
        <f t="shared" si="19"/>
        <v>0</v>
      </c>
      <c r="L50" s="41"/>
      <c r="M50" s="54">
        <v>1</v>
      </c>
      <c r="N50" s="41">
        <f t="shared" si="20"/>
        <v>3.4</v>
      </c>
      <c r="O50" s="67">
        <v>0.3</v>
      </c>
      <c r="P50" s="39">
        <v>4</v>
      </c>
      <c r="Q50" s="41">
        <v>1.2</v>
      </c>
      <c r="R50" s="40">
        <f t="shared" si="30"/>
        <v>13.6</v>
      </c>
      <c r="S50" s="75"/>
      <c r="T50" s="74"/>
    </row>
    <row r="51" ht="18" customHeight="1" spans="1:20">
      <c r="A51" s="49" t="s">
        <v>68</v>
      </c>
      <c r="B51" s="53" t="s">
        <v>69</v>
      </c>
      <c r="C51" s="39"/>
      <c r="D51" s="39" t="s">
        <v>70</v>
      </c>
      <c r="E51" s="54">
        <v>7</v>
      </c>
      <c r="F51" s="46">
        <v>25</v>
      </c>
      <c r="G51" s="41">
        <f t="shared" ref="G51:G54" si="31">E51*F51</f>
        <v>175</v>
      </c>
      <c r="H51" s="39">
        <v>2.5</v>
      </c>
      <c r="I51" s="67">
        <f t="shared" si="12"/>
        <v>17.5</v>
      </c>
      <c r="J51" s="39"/>
      <c r="K51" s="41">
        <f t="shared" si="19"/>
        <v>0</v>
      </c>
      <c r="L51" s="41"/>
      <c r="M51" s="39"/>
      <c r="N51" s="41">
        <f t="shared" si="20"/>
        <v>0</v>
      </c>
      <c r="O51" s="67"/>
      <c r="P51" s="39">
        <f t="shared" si="29"/>
        <v>7</v>
      </c>
      <c r="Q51" s="41">
        <v>17.5</v>
      </c>
      <c r="R51" s="40">
        <f t="shared" si="30"/>
        <v>175</v>
      </c>
      <c r="S51" s="75"/>
      <c r="T51" s="74"/>
    </row>
    <row r="52" s="22" customFormat="1" ht="18" customHeight="1" spans="1:20">
      <c r="A52" s="49" t="s">
        <v>71</v>
      </c>
      <c r="B52" s="53" t="s">
        <v>69</v>
      </c>
      <c r="C52" s="39"/>
      <c r="D52" s="39" t="s">
        <v>70</v>
      </c>
      <c r="E52" s="54">
        <v>9</v>
      </c>
      <c r="F52" s="46">
        <v>80</v>
      </c>
      <c r="G52" s="41">
        <f t="shared" si="31"/>
        <v>720</v>
      </c>
      <c r="H52" s="39">
        <v>8</v>
      </c>
      <c r="I52" s="67">
        <f t="shared" si="12"/>
        <v>72</v>
      </c>
      <c r="J52" s="39"/>
      <c r="K52" s="41">
        <f t="shared" si="19"/>
        <v>0</v>
      </c>
      <c r="L52" s="41"/>
      <c r="M52" s="39"/>
      <c r="N52" s="41">
        <f t="shared" si="20"/>
        <v>0</v>
      </c>
      <c r="O52" s="67"/>
      <c r="P52" s="39">
        <f t="shared" si="29"/>
        <v>9</v>
      </c>
      <c r="Q52" s="41">
        <v>72</v>
      </c>
      <c r="R52" s="40">
        <f t="shared" si="30"/>
        <v>720</v>
      </c>
      <c r="S52" s="75"/>
      <c r="T52" s="74"/>
    </row>
    <row r="53" ht="18" customHeight="1" spans="1:20">
      <c r="A53" s="49" t="s">
        <v>72</v>
      </c>
      <c r="B53" s="53" t="s">
        <v>69</v>
      </c>
      <c r="C53" s="39"/>
      <c r="D53" s="39" t="s">
        <v>70</v>
      </c>
      <c r="E53" s="54">
        <v>16</v>
      </c>
      <c r="F53" s="46">
        <v>45</v>
      </c>
      <c r="G53" s="41">
        <f t="shared" si="31"/>
        <v>720</v>
      </c>
      <c r="H53" s="39">
        <v>4.5</v>
      </c>
      <c r="I53" s="67">
        <f t="shared" si="12"/>
        <v>72</v>
      </c>
      <c r="J53" s="39"/>
      <c r="K53" s="41">
        <f t="shared" si="19"/>
        <v>0</v>
      </c>
      <c r="L53" s="41"/>
      <c r="M53" s="39"/>
      <c r="N53" s="41">
        <f t="shared" si="20"/>
        <v>0</v>
      </c>
      <c r="O53" s="67"/>
      <c r="P53" s="39">
        <f t="shared" si="29"/>
        <v>16</v>
      </c>
      <c r="Q53" s="41">
        <v>72</v>
      </c>
      <c r="R53" s="40">
        <f t="shared" si="30"/>
        <v>720</v>
      </c>
      <c r="S53" s="75"/>
      <c r="T53" s="74"/>
    </row>
    <row r="54" s="23" customFormat="1" ht="27.95" customHeight="1" spans="1:20">
      <c r="A54" s="49" t="s">
        <v>73</v>
      </c>
      <c r="B54" s="53" t="s">
        <v>69</v>
      </c>
      <c r="C54" s="39"/>
      <c r="D54" s="39" t="s">
        <v>74</v>
      </c>
      <c r="E54" s="54">
        <v>11</v>
      </c>
      <c r="F54" s="46">
        <v>5</v>
      </c>
      <c r="G54" s="41">
        <f t="shared" si="31"/>
        <v>55</v>
      </c>
      <c r="H54" s="39">
        <v>0.5</v>
      </c>
      <c r="I54" s="67">
        <f t="shared" si="12"/>
        <v>5.5</v>
      </c>
      <c r="J54" s="39"/>
      <c r="K54" s="41">
        <f t="shared" si="19"/>
        <v>0</v>
      </c>
      <c r="L54" s="41"/>
      <c r="M54" s="39"/>
      <c r="N54" s="41">
        <f t="shared" si="20"/>
        <v>0</v>
      </c>
      <c r="O54" s="67"/>
      <c r="P54" s="39">
        <f t="shared" si="29"/>
        <v>11</v>
      </c>
      <c r="Q54" s="41">
        <v>5.5</v>
      </c>
      <c r="R54" s="40">
        <f t="shared" si="30"/>
        <v>55</v>
      </c>
      <c r="S54" s="80"/>
      <c r="T54" s="74"/>
    </row>
    <row r="55" customFormat="1" customHeight="1" spans="1:20">
      <c r="A55" s="55" t="s">
        <v>75</v>
      </c>
      <c r="B55" s="55"/>
      <c r="C55" s="55"/>
      <c r="D55" s="55"/>
      <c r="E55" s="56"/>
      <c r="F55" s="56"/>
      <c r="G55" s="57">
        <f>SUM(G4:G54)</f>
        <v>12986.4</v>
      </c>
      <c r="H55" s="57"/>
      <c r="I55" s="57">
        <f>SUM(I4:I54)</f>
        <v>1220.7</v>
      </c>
      <c r="J55" s="57"/>
      <c r="K55" s="57">
        <f>SUM(K4:K54)</f>
        <v>13631.4</v>
      </c>
      <c r="L55" s="57">
        <f>SUM(L5:L54)</f>
        <v>1288</v>
      </c>
      <c r="M55" s="57"/>
      <c r="N55" s="57">
        <f>SUM(N4:N54)</f>
        <v>11812.84</v>
      </c>
      <c r="O55" s="57">
        <f>SUM(O4:O54)</f>
        <v>1094</v>
      </c>
      <c r="P55" s="57"/>
      <c r="Q55" s="81">
        <f>SUM(Q4:Q54)</f>
        <v>1414.7</v>
      </c>
      <c r="R55" s="82">
        <f>SUM(R4:R54)</f>
        <v>14804.96</v>
      </c>
      <c r="S55" s="83"/>
      <c r="T55" s="74"/>
    </row>
    <row r="56" customFormat="1" customHeight="1" spans="1:3">
      <c r="A56" s="58" t="s">
        <v>76</v>
      </c>
      <c r="B56" s="58"/>
      <c r="C56" s="59"/>
    </row>
    <row r="57" s="24" customFormat="1" customHeight="1" spans="1:19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</row>
    <row r="58" customHeight="1" spans="1:19">
      <c r="A58" s="60" t="s">
        <v>77</v>
      </c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</row>
    <row r="59" customHeight="1" spans="1:19">
      <c r="A59" s="24"/>
      <c r="B59" s="24"/>
      <c r="C59" s="24"/>
      <c r="D59" s="24"/>
      <c r="E59" s="24"/>
      <c r="F59" s="24"/>
      <c r="G59" s="62"/>
      <c r="H59" s="24"/>
      <c r="I59" s="69"/>
      <c r="J59" s="70"/>
      <c r="K59" s="71"/>
      <c r="L59" s="71"/>
      <c r="M59" s="70"/>
      <c r="N59" s="71"/>
      <c r="O59" s="72"/>
      <c r="P59" s="70"/>
      <c r="Q59" s="71"/>
      <c r="R59" s="72"/>
      <c r="S59" s="24"/>
    </row>
    <row r="60" customHeight="1" spans="1:18">
      <c r="A60" s="24"/>
      <c r="B60" s="24"/>
      <c r="C60" s="24"/>
      <c r="D60" s="24"/>
      <c r="E60" s="24"/>
      <c r="F60" s="24"/>
      <c r="G60" s="62"/>
      <c r="H60" s="24"/>
      <c r="I60" s="69"/>
      <c r="J60" s="70"/>
      <c r="K60" s="71"/>
      <c r="L60" s="71"/>
      <c r="M60" s="70"/>
      <c r="N60" s="71"/>
      <c r="O60" s="72"/>
      <c r="P60" s="70"/>
      <c r="Q60" s="71"/>
      <c r="R60" s="72"/>
    </row>
  </sheetData>
  <autoFilter ref="A3:S58">
    <extLst/>
  </autoFilter>
  <mergeCells count="7">
    <mergeCell ref="A1:S1"/>
    <mergeCell ref="E2:I2"/>
    <mergeCell ref="J2:O2"/>
    <mergeCell ref="P2:R2"/>
    <mergeCell ref="A55:D55"/>
    <mergeCell ref="A56:B56"/>
    <mergeCell ref="A58:S58"/>
  </mergeCells>
  <pageMargins left="0.118055555555556" right="0.118055555555556" top="0.118055555555556" bottom="0.118055555555556" header="0.313888888888889" footer="0.313888888888889"/>
  <pageSetup paperSize="9" orientation="landscape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tabSelected="1" workbookViewId="0">
      <selection activeCell="H10" sqref="H10"/>
    </sheetView>
  </sheetViews>
  <sheetFormatPr defaultColWidth="8.875" defaultRowHeight="12"/>
  <cols>
    <col min="1" max="2" width="14.375" style="1" customWidth="1"/>
    <col min="3" max="3" width="16.375" style="1" customWidth="1"/>
    <col min="4" max="4" width="10.375" style="1"/>
    <col min="5" max="5" width="9.5" style="1" customWidth="1"/>
    <col min="6" max="6" width="8" style="1" customWidth="1"/>
    <col min="7" max="7" width="10.375" style="1"/>
    <col min="8" max="8" width="11.875" style="1" customWidth="1"/>
    <col min="9" max="9" width="9.25" style="1"/>
    <col min="10" max="10" width="9.5" style="1" customWidth="1"/>
    <col min="11" max="11" width="11.375" style="1" customWidth="1"/>
    <col min="12" max="16384" width="8.875" style="1"/>
  </cols>
  <sheetData>
    <row r="1" ht="24.75" customHeight="1" spans="1:11">
      <c r="A1" s="2" t="s">
        <v>78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4" spans="1:11">
      <c r="A2" s="3"/>
      <c r="B2" s="3" t="s">
        <v>79</v>
      </c>
      <c r="C2" s="3" t="s">
        <v>80</v>
      </c>
      <c r="D2" s="3" t="s">
        <v>81</v>
      </c>
      <c r="E2" s="3" t="s">
        <v>82</v>
      </c>
      <c r="F2" s="3" t="s">
        <v>83</v>
      </c>
      <c r="G2" s="3" t="s">
        <v>84</v>
      </c>
      <c r="H2" s="3" t="s">
        <v>85</v>
      </c>
      <c r="I2" s="3" t="s">
        <v>86</v>
      </c>
      <c r="J2" s="3" t="s">
        <v>87</v>
      </c>
      <c r="K2" s="3"/>
    </row>
    <row r="3" spans="1:11">
      <c r="A3" s="3">
        <v>7527.6</v>
      </c>
      <c r="B3" s="3">
        <v>12986.4</v>
      </c>
      <c r="C3" s="3">
        <v>13631.4</v>
      </c>
      <c r="D3" s="3">
        <v>962.6</v>
      </c>
      <c r="E3" s="3">
        <v>12668.8</v>
      </c>
      <c r="F3" s="3"/>
      <c r="G3" s="3">
        <v>11812.84</v>
      </c>
      <c r="H3" s="3">
        <v>4284.92</v>
      </c>
      <c r="I3" s="3">
        <v>7527.92</v>
      </c>
      <c r="J3" s="3">
        <v>14804.96</v>
      </c>
      <c r="K3" s="3"/>
    </row>
    <row r="4" spans="1:11">
      <c r="A4" s="3" t="s">
        <v>88</v>
      </c>
      <c r="B4" s="3">
        <v>1220.7</v>
      </c>
      <c r="C4" s="3">
        <v>1288</v>
      </c>
      <c r="D4" s="3">
        <v>92</v>
      </c>
      <c r="E4" s="3">
        <v>1196</v>
      </c>
      <c r="F4" s="3"/>
      <c r="G4" s="3">
        <v>1094</v>
      </c>
      <c r="H4" s="3">
        <v>409</v>
      </c>
      <c r="I4" s="3">
        <v>685</v>
      </c>
      <c r="J4" s="3">
        <v>1414.7</v>
      </c>
      <c r="K4" s="3"/>
    </row>
    <row r="5" ht="18.75" customHeight="1" spans="1:11">
      <c r="A5" s="4" t="s">
        <v>89</v>
      </c>
      <c r="B5" s="5"/>
      <c r="C5" s="5"/>
      <c r="D5" s="5"/>
      <c r="E5" s="5"/>
      <c r="F5" s="5"/>
      <c r="G5" s="5"/>
      <c r="H5" s="5"/>
      <c r="I5" s="5"/>
      <c r="J5" s="5"/>
      <c r="K5" s="17"/>
    </row>
    <row r="6" ht="24" spans="1:11">
      <c r="A6" s="3" t="s">
        <v>90</v>
      </c>
      <c r="B6" s="3" t="s">
        <v>91</v>
      </c>
      <c r="C6" s="3" t="s">
        <v>4</v>
      </c>
      <c r="D6" s="3" t="s">
        <v>92</v>
      </c>
      <c r="E6" s="3" t="s">
        <v>7</v>
      </c>
      <c r="F6" s="3" t="s">
        <v>93</v>
      </c>
      <c r="G6" s="3" t="s">
        <v>94</v>
      </c>
      <c r="H6" s="3" t="s">
        <v>95</v>
      </c>
      <c r="I6" s="3" t="s">
        <v>96</v>
      </c>
      <c r="J6" s="3" t="s">
        <v>97</v>
      </c>
      <c r="K6" s="3" t="s">
        <v>98</v>
      </c>
    </row>
    <row r="7" ht="18" customHeight="1" spans="1:11">
      <c r="A7" s="6">
        <v>44958</v>
      </c>
      <c r="B7" s="7" t="s">
        <v>99</v>
      </c>
      <c r="C7" s="8" t="s">
        <v>100</v>
      </c>
      <c r="D7" s="9" t="s">
        <v>101</v>
      </c>
      <c r="E7" s="9" t="s">
        <v>24</v>
      </c>
      <c r="F7" s="9">
        <v>6</v>
      </c>
      <c r="G7" s="8">
        <v>32.8</v>
      </c>
      <c r="H7" s="9">
        <v>196.8</v>
      </c>
      <c r="I7" s="9">
        <v>3</v>
      </c>
      <c r="J7" s="18">
        <v>18</v>
      </c>
      <c r="K7" s="7">
        <v>18675746188</v>
      </c>
    </row>
    <row r="8" ht="18" customHeight="1" spans="1:11">
      <c r="A8" s="10"/>
      <c r="B8" s="11"/>
      <c r="C8" s="8" t="s">
        <v>102</v>
      </c>
      <c r="D8" s="9" t="s">
        <v>103</v>
      </c>
      <c r="E8" s="8" t="s">
        <v>32</v>
      </c>
      <c r="F8" s="9">
        <v>1</v>
      </c>
      <c r="G8" s="8">
        <v>46.8</v>
      </c>
      <c r="H8" s="9">
        <v>46.8</v>
      </c>
      <c r="I8" s="9">
        <v>4</v>
      </c>
      <c r="J8" s="18">
        <v>4</v>
      </c>
      <c r="K8" s="11"/>
    </row>
    <row r="9" ht="18" customHeight="1" spans="1:11">
      <c r="A9" s="12"/>
      <c r="B9" s="13"/>
      <c r="C9" s="8" t="s">
        <v>104</v>
      </c>
      <c r="D9" s="9" t="s">
        <v>105</v>
      </c>
      <c r="E9" s="8" t="s">
        <v>32</v>
      </c>
      <c r="F9" s="9">
        <v>5</v>
      </c>
      <c r="G9" s="9">
        <v>43.8</v>
      </c>
      <c r="H9" s="9">
        <v>219</v>
      </c>
      <c r="I9" s="9">
        <v>4</v>
      </c>
      <c r="J9" s="18">
        <v>20</v>
      </c>
      <c r="K9" s="13"/>
    </row>
    <row r="10" ht="18" customHeight="1" spans="1:11">
      <c r="A10" s="10">
        <v>44977</v>
      </c>
      <c r="B10" s="8" t="s">
        <v>106</v>
      </c>
      <c r="C10" s="8" t="s">
        <v>107</v>
      </c>
      <c r="D10" s="8" t="s">
        <v>108</v>
      </c>
      <c r="E10" s="8" t="s">
        <v>24</v>
      </c>
      <c r="F10" s="8">
        <v>5</v>
      </c>
      <c r="G10" s="8">
        <v>100</v>
      </c>
      <c r="H10" s="9">
        <v>500</v>
      </c>
      <c r="I10" s="8">
        <v>10</v>
      </c>
      <c r="J10" s="8">
        <v>50</v>
      </c>
      <c r="K10" s="8">
        <v>13322833689</v>
      </c>
    </row>
    <row r="11" ht="17.25" customHeight="1" spans="1:11">
      <c r="A11" s="8" t="s">
        <v>109</v>
      </c>
      <c r="B11" s="13"/>
      <c r="C11" s="8"/>
      <c r="D11" s="9"/>
      <c r="E11" s="8"/>
      <c r="F11" s="9"/>
      <c r="G11" s="9"/>
      <c r="H11" s="9">
        <f>SUM(H7:H10)</f>
        <v>962.6</v>
      </c>
      <c r="I11" s="9"/>
      <c r="J11" s="9">
        <f>SUM(J7:J10)</f>
        <v>92</v>
      </c>
      <c r="K11" s="13"/>
    </row>
    <row r="12" ht="20.25" customHeight="1" spans="1:11">
      <c r="A12" s="4" t="s">
        <v>110</v>
      </c>
      <c r="B12" s="5"/>
      <c r="C12" s="5"/>
      <c r="D12" s="5"/>
      <c r="E12" s="5"/>
      <c r="F12" s="5"/>
      <c r="G12" s="5"/>
      <c r="H12" s="5"/>
      <c r="I12" s="5"/>
      <c r="J12" s="5"/>
      <c r="K12" s="17"/>
    </row>
    <row r="13" ht="30.95" customHeight="1" spans="1:11">
      <c r="A13" s="3" t="s">
        <v>111</v>
      </c>
      <c r="B13" s="3" t="s">
        <v>112</v>
      </c>
      <c r="C13" s="3" t="s">
        <v>113</v>
      </c>
      <c r="D13" s="3" t="s">
        <v>92</v>
      </c>
      <c r="E13" s="3" t="s">
        <v>7</v>
      </c>
      <c r="F13" s="3" t="s">
        <v>93</v>
      </c>
      <c r="G13" s="3" t="s">
        <v>94</v>
      </c>
      <c r="H13" s="3" t="s">
        <v>95</v>
      </c>
      <c r="I13" s="3" t="s">
        <v>96</v>
      </c>
      <c r="J13" s="3" t="s">
        <v>97</v>
      </c>
      <c r="K13" s="3" t="s">
        <v>22</v>
      </c>
    </row>
    <row r="14" ht="20.25" customHeight="1" spans="1:11">
      <c r="A14" s="14">
        <v>44966</v>
      </c>
      <c r="B14" s="15" t="s">
        <v>114</v>
      </c>
      <c r="C14" s="15" t="s">
        <v>115</v>
      </c>
      <c r="D14" s="3" t="s">
        <v>116</v>
      </c>
      <c r="E14" s="3" t="s">
        <v>32</v>
      </c>
      <c r="F14" s="3">
        <v>20</v>
      </c>
      <c r="G14" s="3">
        <v>106.82</v>
      </c>
      <c r="H14" s="3">
        <v>2136.4</v>
      </c>
      <c r="I14" s="3">
        <v>10</v>
      </c>
      <c r="J14" s="3">
        <v>200</v>
      </c>
      <c r="K14" s="3"/>
    </row>
    <row r="15" ht="20.25" customHeight="1" spans="1:11">
      <c r="A15" s="14"/>
      <c r="B15" s="15" t="s">
        <v>117</v>
      </c>
      <c r="C15" s="15" t="s">
        <v>118</v>
      </c>
      <c r="D15" s="3" t="s">
        <v>119</v>
      </c>
      <c r="E15" s="3" t="s">
        <v>32</v>
      </c>
      <c r="F15" s="3">
        <v>30</v>
      </c>
      <c r="G15" s="3">
        <v>20.38</v>
      </c>
      <c r="H15" s="3">
        <v>611.4</v>
      </c>
      <c r="I15" s="3">
        <v>2</v>
      </c>
      <c r="J15" s="3">
        <v>60</v>
      </c>
      <c r="K15" s="3"/>
    </row>
    <row r="16" ht="20.25" customHeight="1" spans="1:11">
      <c r="A16" s="14"/>
      <c r="B16" s="16" t="s">
        <v>120</v>
      </c>
      <c r="C16" s="16" t="s">
        <v>121</v>
      </c>
      <c r="D16" s="3" t="s">
        <v>122</v>
      </c>
      <c r="E16" s="3" t="s">
        <v>24</v>
      </c>
      <c r="F16" s="3">
        <v>30</v>
      </c>
      <c r="G16" s="3">
        <v>13.52</v>
      </c>
      <c r="H16" s="3">
        <v>405.6</v>
      </c>
      <c r="I16" s="3">
        <v>1</v>
      </c>
      <c r="J16" s="3">
        <v>30</v>
      </c>
      <c r="K16" s="3"/>
    </row>
    <row r="17" ht="20.25" customHeight="1" spans="1:11">
      <c r="A17" s="14"/>
      <c r="B17" s="16" t="s">
        <v>48</v>
      </c>
      <c r="C17" s="16" t="s">
        <v>123</v>
      </c>
      <c r="D17" s="3" t="s">
        <v>124</v>
      </c>
      <c r="E17" s="3" t="s">
        <v>49</v>
      </c>
      <c r="F17" s="3">
        <v>50</v>
      </c>
      <c r="G17" s="3">
        <v>14.41</v>
      </c>
      <c r="H17" s="3">
        <v>720.5</v>
      </c>
      <c r="I17" s="3">
        <v>1</v>
      </c>
      <c r="J17" s="3">
        <v>50</v>
      </c>
      <c r="K17" s="3"/>
    </row>
    <row r="18" ht="20.25" customHeight="1" spans="1:11">
      <c r="A18" s="14"/>
      <c r="B18" s="15" t="s">
        <v>125</v>
      </c>
      <c r="C18" s="15" t="s">
        <v>126</v>
      </c>
      <c r="D18" s="3" t="s">
        <v>127</v>
      </c>
      <c r="E18" s="3" t="s">
        <v>24</v>
      </c>
      <c r="F18" s="3">
        <v>50</v>
      </c>
      <c r="G18" s="3">
        <v>1.76</v>
      </c>
      <c r="H18" s="3">
        <v>88</v>
      </c>
      <c r="I18" s="3">
        <v>0.1</v>
      </c>
      <c r="J18" s="3">
        <v>5</v>
      </c>
      <c r="K18" s="3"/>
    </row>
    <row r="19" ht="20.25" customHeight="1" spans="1:11">
      <c r="A19" s="14"/>
      <c r="B19" s="15" t="s">
        <v>128</v>
      </c>
      <c r="C19" s="15" t="s">
        <v>129</v>
      </c>
      <c r="D19" s="3" t="s">
        <v>130</v>
      </c>
      <c r="E19" s="3" t="s">
        <v>24</v>
      </c>
      <c r="F19" s="3">
        <v>20</v>
      </c>
      <c r="G19" s="3">
        <v>11.56</v>
      </c>
      <c r="H19" s="3">
        <v>231.2</v>
      </c>
      <c r="I19" s="3">
        <v>1</v>
      </c>
      <c r="J19" s="3">
        <v>20</v>
      </c>
      <c r="K19" s="3"/>
    </row>
    <row r="20" ht="20.25" customHeight="1" spans="1:11">
      <c r="A20" s="14"/>
      <c r="B20" s="15" t="s">
        <v>131</v>
      </c>
      <c r="C20" s="15" t="s">
        <v>132</v>
      </c>
      <c r="D20" s="3" t="s">
        <v>133</v>
      </c>
      <c r="E20" s="3" t="s">
        <v>24</v>
      </c>
      <c r="F20" s="3">
        <v>20</v>
      </c>
      <c r="G20" s="3">
        <v>9.31</v>
      </c>
      <c r="H20" s="3">
        <v>186.2</v>
      </c>
      <c r="I20" s="3">
        <v>1</v>
      </c>
      <c r="J20" s="3">
        <v>20</v>
      </c>
      <c r="K20" s="3"/>
    </row>
    <row r="21" ht="20.25" customHeight="1" spans="1:11">
      <c r="A21" s="14"/>
      <c r="B21" s="15" t="s">
        <v>134</v>
      </c>
      <c r="C21" s="15" t="s">
        <v>135</v>
      </c>
      <c r="D21" s="3" t="s">
        <v>136</v>
      </c>
      <c r="E21" s="3" t="s">
        <v>24</v>
      </c>
      <c r="F21" s="3">
        <v>30</v>
      </c>
      <c r="G21" s="3">
        <v>19.6</v>
      </c>
      <c r="H21" s="3">
        <v>588</v>
      </c>
      <c r="I21" s="3">
        <v>2</v>
      </c>
      <c r="J21" s="3">
        <v>60</v>
      </c>
      <c r="K21" s="3"/>
    </row>
    <row r="22" ht="20.25" customHeight="1" spans="1:11">
      <c r="A22" s="14"/>
      <c r="B22" s="15" t="s">
        <v>137</v>
      </c>
      <c r="C22" s="15" t="s">
        <v>138</v>
      </c>
      <c r="D22" s="3" t="s">
        <v>136</v>
      </c>
      <c r="E22" s="3" t="s">
        <v>32</v>
      </c>
      <c r="F22" s="3">
        <v>30</v>
      </c>
      <c r="G22" s="3">
        <v>15.58</v>
      </c>
      <c r="H22" s="3">
        <v>467.4</v>
      </c>
      <c r="I22" s="3">
        <v>1.5</v>
      </c>
      <c r="J22" s="3">
        <v>45</v>
      </c>
      <c r="K22" s="3"/>
    </row>
    <row r="23" ht="20.25" customHeight="1" spans="1:11">
      <c r="A23" s="14"/>
      <c r="B23" s="15" t="s">
        <v>139</v>
      </c>
      <c r="C23" s="15" t="s">
        <v>140</v>
      </c>
      <c r="D23" s="3" t="s">
        <v>141</v>
      </c>
      <c r="E23" s="3" t="s">
        <v>32</v>
      </c>
      <c r="F23" s="3">
        <v>10</v>
      </c>
      <c r="G23" s="3">
        <v>24.99</v>
      </c>
      <c r="H23" s="3">
        <v>249.9</v>
      </c>
      <c r="I23" s="3">
        <v>2.5</v>
      </c>
      <c r="J23" s="3">
        <v>25</v>
      </c>
      <c r="K23" s="3"/>
    </row>
    <row r="24" ht="20.25" customHeight="1" spans="1:11">
      <c r="A24" s="14"/>
      <c r="B24" s="15" t="s">
        <v>142</v>
      </c>
      <c r="C24" s="15" t="s">
        <v>143</v>
      </c>
      <c r="D24" s="3" t="s">
        <v>144</v>
      </c>
      <c r="E24" s="3" t="s">
        <v>32</v>
      </c>
      <c r="F24" s="3">
        <v>30</v>
      </c>
      <c r="G24" s="3">
        <v>48.51</v>
      </c>
      <c r="H24" s="3">
        <v>1455.3</v>
      </c>
      <c r="I24" s="3">
        <v>5</v>
      </c>
      <c r="J24" s="3">
        <v>150</v>
      </c>
      <c r="K24" s="3"/>
    </row>
    <row r="25" ht="20.25" customHeight="1" spans="1:11">
      <c r="A25" s="14"/>
      <c r="B25" s="15" t="s">
        <v>145</v>
      </c>
      <c r="C25" s="15" t="s">
        <v>146</v>
      </c>
      <c r="D25" s="3" t="s">
        <v>147</v>
      </c>
      <c r="E25" s="3" t="s">
        <v>64</v>
      </c>
      <c r="F25" s="3">
        <v>50</v>
      </c>
      <c r="G25" s="3">
        <v>27.34</v>
      </c>
      <c r="H25" s="3">
        <v>1367</v>
      </c>
      <c r="I25" s="3">
        <v>2.5</v>
      </c>
      <c r="J25" s="3">
        <v>125</v>
      </c>
      <c r="K25" s="3"/>
    </row>
    <row r="26" ht="20.25" customHeight="1" spans="1:11">
      <c r="A26" s="14"/>
      <c r="B26" s="15" t="s">
        <v>148</v>
      </c>
      <c r="C26" s="15" t="s">
        <v>149</v>
      </c>
      <c r="D26" s="3" t="s">
        <v>150</v>
      </c>
      <c r="E26" s="3" t="s">
        <v>32</v>
      </c>
      <c r="F26" s="3">
        <v>20</v>
      </c>
      <c r="G26" s="3">
        <v>4.41</v>
      </c>
      <c r="H26" s="3">
        <v>88.2</v>
      </c>
      <c r="I26" s="3">
        <v>0.5</v>
      </c>
      <c r="J26" s="3">
        <v>10</v>
      </c>
      <c r="K26" s="3"/>
    </row>
    <row r="27" ht="20.25" customHeight="1" spans="1:11">
      <c r="A27" s="14"/>
      <c r="B27" s="15"/>
      <c r="C27" s="15"/>
      <c r="D27" s="3"/>
      <c r="E27" s="3"/>
      <c r="F27" s="3"/>
      <c r="G27" s="3"/>
      <c r="H27" s="3">
        <f>SUM(H14:H26)</f>
        <v>8595.1</v>
      </c>
      <c r="I27" s="3"/>
      <c r="J27" s="3">
        <f>SUM(J14:J26)</f>
        <v>800</v>
      </c>
      <c r="K27" s="3"/>
    </row>
    <row r="28" ht="20.25" customHeight="1" spans="1:11">
      <c r="A28" s="14">
        <v>44973</v>
      </c>
      <c r="B28" s="8" t="s">
        <v>114</v>
      </c>
      <c r="C28" s="8" t="s">
        <v>102</v>
      </c>
      <c r="D28" s="3" t="s">
        <v>151</v>
      </c>
      <c r="E28" s="3" t="s">
        <v>32</v>
      </c>
      <c r="F28" s="3">
        <v>30</v>
      </c>
      <c r="G28" s="3">
        <v>49</v>
      </c>
      <c r="H28" s="3">
        <v>1470</v>
      </c>
      <c r="I28" s="3">
        <v>5</v>
      </c>
      <c r="J28" s="3">
        <v>150</v>
      </c>
      <c r="K28" s="3"/>
    </row>
    <row r="29" ht="20.25" customHeight="1" spans="1:11">
      <c r="A29" s="14"/>
      <c r="B29" s="15" t="s">
        <v>152</v>
      </c>
      <c r="C29" s="15" t="s">
        <v>153</v>
      </c>
      <c r="D29" s="3" t="s">
        <v>154</v>
      </c>
      <c r="E29" s="3" t="s">
        <v>24</v>
      </c>
      <c r="F29" s="3">
        <v>30</v>
      </c>
      <c r="G29" s="3">
        <v>26.36</v>
      </c>
      <c r="H29" s="3">
        <v>790.9</v>
      </c>
      <c r="I29" s="3">
        <v>2.5</v>
      </c>
      <c r="J29" s="3">
        <v>75</v>
      </c>
      <c r="K29" s="3"/>
    </row>
    <row r="30" ht="20.25" customHeight="1" spans="1:11">
      <c r="A30" s="14"/>
      <c r="B30" s="15" t="s">
        <v>139</v>
      </c>
      <c r="C30" s="15" t="s">
        <v>140</v>
      </c>
      <c r="D30" s="3" t="s">
        <v>141</v>
      </c>
      <c r="E30" s="3" t="s">
        <v>32</v>
      </c>
      <c r="F30" s="3">
        <v>18</v>
      </c>
      <c r="G30" s="3">
        <v>24.02</v>
      </c>
      <c r="H30" s="3">
        <v>432.2</v>
      </c>
      <c r="I30" s="3">
        <v>2.5</v>
      </c>
      <c r="J30" s="3">
        <v>45</v>
      </c>
      <c r="K30" s="3"/>
    </row>
    <row r="31" ht="20.25" customHeight="1" spans="1:11">
      <c r="A31" s="14"/>
      <c r="B31" s="15" t="s">
        <v>139</v>
      </c>
      <c r="C31" s="15" t="s">
        <v>140</v>
      </c>
      <c r="D31" s="3" t="s">
        <v>141</v>
      </c>
      <c r="E31" s="3" t="s">
        <v>32</v>
      </c>
      <c r="F31" s="3">
        <v>12</v>
      </c>
      <c r="G31" s="3">
        <v>29.3</v>
      </c>
      <c r="H31" s="3">
        <v>351.6</v>
      </c>
      <c r="I31" s="3">
        <v>3</v>
      </c>
      <c r="J31" s="3">
        <v>36</v>
      </c>
      <c r="K31" s="3"/>
    </row>
    <row r="32" ht="20.25" customHeight="1" spans="1:11">
      <c r="A32" s="14"/>
      <c r="B32" s="15" t="s">
        <v>155</v>
      </c>
      <c r="C32" s="15" t="s">
        <v>156</v>
      </c>
      <c r="D32" s="3" t="s">
        <v>157</v>
      </c>
      <c r="E32" s="3" t="s">
        <v>32</v>
      </c>
      <c r="F32" s="3">
        <v>24</v>
      </c>
      <c r="G32" s="3">
        <v>34.1</v>
      </c>
      <c r="H32" s="3">
        <v>818.5</v>
      </c>
      <c r="I32" s="3">
        <v>3</v>
      </c>
      <c r="J32" s="3">
        <v>72</v>
      </c>
      <c r="K32" s="3"/>
    </row>
    <row r="33" ht="20.25" customHeight="1" spans="1:11">
      <c r="A33" s="14"/>
      <c r="B33" s="15" t="s">
        <v>155</v>
      </c>
      <c r="C33" s="15" t="s">
        <v>156</v>
      </c>
      <c r="D33" s="3" t="s">
        <v>157</v>
      </c>
      <c r="E33" s="3" t="s">
        <v>32</v>
      </c>
      <c r="F33" s="3">
        <v>6</v>
      </c>
      <c r="G33" s="3">
        <v>35.08</v>
      </c>
      <c r="H33" s="3">
        <v>210.5</v>
      </c>
      <c r="I33" s="3">
        <v>3</v>
      </c>
      <c r="J33" s="3">
        <v>18</v>
      </c>
      <c r="K33" s="3"/>
    </row>
    <row r="34" ht="20.25" customHeight="1" spans="1:11">
      <c r="A34" s="3"/>
      <c r="B34" s="3"/>
      <c r="C34" s="3"/>
      <c r="D34" s="3"/>
      <c r="E34" s="3"/>
      <c r="F34" s="3"/>
      <c r="G34" s="3"/>
      <c r="H34" s="3">
        <v>4073.7</v>
      </c>
      <c r="I34" s="3"/>
      <c r="J34" s="3">
        <f>SUM(J28:J33)</f>
        <v>396</v>
      </c>
      <c r="K34" s="3"/>
    </row>
    <row r="35" ht="20.25" customHeight="1" spans="1:11">
      <c r="A35" s="3"/>
      <c r="B35" s="3"/>
      <c r="C35" s="3"/>
      <c r="D35" s="3"/>
      <c r="E35" s="3"/>
      <c r="F35" s="3"/>
      <c r="G35" s="3"/>
      <c r="H35" s="3">
        <v>12668.8</v>
      </c>
      <c r="I35" s="3"/>
      <c r="J35" s="3">
        <v>1196</v>
      </c>
      <c r="K35" s="3"/>
    </row>
  </sheetData>
  <mergeCells count="6">
    <mergeCell ref="A1:K1"/>
    <mergeCell ref="A5:K5"/>
    <mergeCell ref="A12:K12"/>
    <mergeCell ref="A7:A9"/>
    <mergeCell ref="B7:B9"/>
    <mergeCell ref="K7:K9"/>
  </mergeCells>
  <pageMargins left="0.748031496062992" right="0.748031496062992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库存报表</vt:lpstr>
      <vt:lpstr>分类报表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林</cp:lastModifiedBy>
  <dcterms:created xsi:type="dcterms:W3CDTF">2006-09-16T00:00:00Z</dcterms:created>
  <cp:lastPrinted>2023-03-23T01:35:00Z</cp:lastPrinted>
  <dcterms:modified xsi:type="dcterms:W3CDTF">2023-03-23T02:44:25Z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9DC5E74F0CFE4662B783D0253764E78B</vt:lpwstr>
  </property>
  <property fmtid="{D5CDD505-2E9C-101B-9397-08002B2CF9AE}" pid="3" name="KSOProductBuildVer">
    <vt:lpwstr>2052-11.1.0.12763</vt:lpwstr>
  </property>
</Properties>
</file>