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A7AD26F-C1A5-46DC-A214-AACDF7A0B22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库存报表" sheetId="1" r:id="rId1"/>
    <sheet name="分类报表" sheetId="3" r:id="rId2"/>
  </sheets>
  <definedNames>
    <definedName name="_xlnm._FilterDatabase" localSheetId="0" hidden="1">库存报表!$A$3:$S$48</definedName>
  </definedNames>
  <calcPr calcId="181029"/>
</workbook>
</file>

<file path=xl/calcChain.xml><?xml version="1.0" encoding="utf-8"?>
<calcChain xmlns="http://schemas.openxmlformats.org/spreadsheetml/2006/main">
  <c r="J8" i="3" l="1"/>
  <c r="H8" i="3"/>
  <c r="J7" i="3"/>
  <c r="J15" i="3" s="1"/>
  <c r="H7" i="3"/>
  <c r="H15" i="3" s="1"/>
  <c r="R45" i="1"/>
  <c r="L45" i="1"/>
  <c r="Q44" i="1"/>
  <c r="O44" i="1"/>
  <c r="N44" i="1"/>
  <c r="K44" i="1"/>
  <c r="I44" i="1"/>
  <c r="G44" i="1"/>
  <c r="Q43" i="1"/>
  <c r="O43" i="1"/>
  <c r="N43" i="1"/>
  <c r="K43" i="1"/>
  <c r="I43" i="1"/>
  <c r="G43" i="1"/>
  <c r="Q42" i="1"/>
  <c r="O42" i="1"/>
  <c r="N42" i="1"/>
  <c r="K42" i="1"/>
  <c r="I42" i="1"/>
  <c r="G42" i="1"/>
  <c r="Q41" i="1"/>
  <c r="O41" i="1"/>
  <c r="N41" i="1"/>
  <c r="K41" i="1"/>
  <c r="I41" i="1"/>
  <c r="G41" i="1"/>
  <c r="Q40" i="1"/>
  <c r="O40" i="1"/>
  <c r="N40" i="1"/>
  <c r="K40" i="1"/>
  <c r="I40" i="1"/>
  <c r="G40" i="1"/>
  <c r="Q39" i="1"/>
  <c r="O39" i="1"/>
  <c r="N39" i="1"/>
  <c r="K39" i="1"/>
  <c r="I39" i="1"/>
  <c r="G39" i="1"/>
  <c r="Q38" i="1"/>
  <c r="O38" i="1"/>
  <c r="N38" i="1"/>
  <c r="K38" i="1"/>
  <c r="I38" i="1"/>
  <c r="G38" i="1"/>
  <c r="Q37" i="1"/>
  <c r="O37" i="1"/>
  <c r="N37" i="1"/>
  <c r="K37" i="1"/>
  <c r="I37" i="1"/>
  <c r="G37" i="1"/>
  <c r="Q36" i="1"/>
  <c r="O36" i="1"/>
  <c r="N36" i="1"/>
  <c r="K36" i="1"/>
  <c r="I36" i="1"/>
  <c r="G36" i="1"/>
  <c r="Q35" i="1"/>
  <c r="O35" i="1"/>
  <c r="N35" i="1"/>
  <c r="K35" i="1"/>
  <c r="I35" i="1"/>
  <c r="G35" i="1"/>
  <c r="Q34" i="1"/>
  <c r="O34" i="1"/>
  <c r="N34" i="1"/>
  <c r="K34" i="1"/>
  <c r="I34" i="1"/>
  <c r="G34" i="1"/>
  <c r="Q33" i="1"/>
  <c r="O33" i="1"/>
  <c r="N33" i="1"/>
  <c r="K33" i="1"/>
  <c r="I33" i="1"/>
  <c r="G33" i="1"/>
  <c r="Q32" i="1"/>
  <c r="O32" i="1"/>
  <c r="N32" i="1"/>
  <c r="K32" i="1"/>
  <c r="I32" i="1"/>
  <c r="G32" i="1"/>
  <c r="Q31" i="1"/>
  <c r="O31" i="1"/>
  <c r="N31" i="1"/>
  <c r="K31" i="1"/>
  <c r="I31" i="1"/>
  <c r="G31" i="1"/>
  <c r="Q30" i="1"/>
  <c r="O30" i="1"/>
  <c r="N30" i="1"/>
  <c r="K30" i="1"/>
  <c r="I30" i="1"/>
  <c r="G30" i="1"/>
  <c r="Q29" i="1"/>
  <c r="O29" i="1"/>
  <c r="N29" i="1"/>
  <c r="K29" i="1"/>
  <c r="I29" i="1"/>
  <c r="G29" i="1"/>
  <c r="Q28" i="1"/>
  <c r="O28" i="1"/>
  <c r="N28" i="1"/>
  <c r="K28" i="1"/>
  <c r="I28" i="1"/>
  <c r="G28" i="1"/>
  <c r="Q27" i="1"/>
  <c r="O27" i="1"/>
  <c r="N27" i="1"/>
  <c r="K27" i="1"/>
  <c r="I27" i="1"/>
  <c r="G27" i="1"/>
  <c r="Q26" i="1"/>
  <c r="O26" i="1"/>
  <c r="N26" i="1"/>
  <c r="K26" i="1"/>
  <c r="I26" i="1"/>
  <c r="G26" i="1"/>
  <c r="Q25" i="1"/>
  <c r="O25" i="1"/>
  <c r="N25" i="1"/>
  <c r="K25" i="1"/>
  <c r="I25" i="1"/>
  <c r="G25" i="1"/>
  <c r="Q24" i="1"/>
  <c r="O24" i="1"/>
  <c r="N24" i="1"/>
  <c r="K24" i="1"/>
  <c r="I24" i="1"/>
  <c r="G24" i="1"/>
  <c r="Q23" i="1"/>
  <c r="O23" i="1"/>
  <c r="N23" i="1"/>
  <c r="K23" i="1"/>
  <c r="I23" i="1"/>
  <c r="G23" i="1"/>
  <c r="Q22" i="1"/>
  <c r="O22" i="1"/>
  <c r="N22" i="1"/>
  <c r="K22" i="1"/>
  <c r="I22" i="1"/>
  <c r="G22" i="1"/>
  <c r="Q21" i="1"/>
  <c r="O21" i="1"/>
  <c r="N21" i="1"/>
  <c r="K21" i="1"/>
  <c r="I21" i="1"/>
  <c r="G21" i="1"/>
  <c r="Q20" i="1"/>
  <c r="O20" i="1"/>
  <c r="N20" i="1"/>
  <c r="K20" i="1"/>
  <c r="I20" i="1"/>
  <c r="G20" i="1"/>
  <c r="Q19" i="1"/>
  <c r="O19" i="1"/>
  <c r="N19" i="1"/>
  <c r="K19" i="1"/>
  <c r="I19" i="1"/>
  <c r="G19" i="1"/>
  <c r="Q18" i="1"/>
  <c r="O18" i="1"/>
  <c r="N18" i="1"/>
  <c r="K18" i="1"/>
  <c r="I18" i="1"/>
  <c r="G18" i="1"/>
  <c r="Q17" i="1"/>
  <c r="O17" i="1"/>
  <c r="N17" i="1"/>
  <c r="K17" i="1"/>
  <c r="I17" i="1"/>
  <c r="G17" i="1"/>
  <c r="Q16" i="1"/>
  <c r="O16" i="1"/>
  <c r="N16" i="1"/>
  <c r="K16" i="1"/>
  <c r="I16" i="1"/>
  <c r="G16" i="1"/>
  <c r="Q15" i="1"/>
  <c r="O15" i="1"/>
  <c r="N15" i="1"/>
  <c r="K15" i="1"/>
  <c r="I15" i="1"/>
  <c r="G15" i="1"/>
  <c r="Q14" i="1"/>
  <c r="O14" i="1"/>
  <c r="N14" i="1"/>
  <c r="K14" i="1"/>
  <c r="I14" i="1"/>
  <c r="G14" i="1"/>
  <c r="Q13" i="1"/>
  <c r="O13" i="1"/>
  <c r="N13" i="1"/>
  <c r="K13" i="1"/>
  <c r="I13" i="1"/>
  <c r="G13" i="1"/>
  <c r="Q12" i="1"/>
  <c r="O12" i="1"/>
  <c r="N12" i="1"/>
  <c r="K12" i="1"/>
  <c r="I12" i="1"/>
  <c r="G12" i="1"/>
  <c r="Q11" i="1"/>
  <c r="O11" i="1"/>
  <c r="N11" i="1"/>
  <c r="K11" i="1"/>
  <c r="I11" i="1"/>
  <c r="G11" i="1"/>
  <c r="Q10" i="1"/>
  <c r="O10" i="1"/>
  <c r="N10" i="1"/>
  <c r="K10" i="1"/>
  <c r="I10" i="1"/>
  <c r="G10" i="1"/>
  <c r="Q9" i="1"/>
  <c r="O9" i="1"/>
  <c r="N9" i="1"/>
  <c r="K9" i="1"/>
  <c r="I9" i="1"/>
  <c r="G9" i="1"/>
  <c r="Q8" i="1"/>
  <c r="O8" i="1"/>
  <c r="N8" i="1"/>
  <c r="K8" i="1"/>
  <c r="I8" i="1"/>
  <c r="G8" i="1"/>
  <c r="Q7" i="1"/>
  <c r="O7" i="1"/>
  <c r="N7" i="1"/>
  <c r="N45" i="1" s="1"/>
  <c r="K7" i="1"/>
  <c r="K45" i="1" s="1"/>
  <c r="I7" i="1"/>
  <c r="G7" i="1"/>
  <c r="G45" i="1" s="1"/>
  <c r="Q6" i="1"/>
  <c r="O6" i="1"/>
  <c r="N6" i="1"/>
  <c r="I6" i="1"/>
  <c r="G6" i="1"/>
  <c r="Q5" i="1"/>
  <c r="O5" i="1"/>
  <c r="N5" i="1"/>
  <c r="K5" i="1"/>
  <c r="I5" i="1"/>
  <c r="G5" i="1"/>
  <c r="Q4" i="1"/>
  <c r="Q45" i="1" s="1"/>
  <c r="O4" i="1"/>
  <c r="O45" i="1" s="1"/>
  <c r="N4" i="1"/>
  <c r="K4" i="1"/>
  <c r="I4" i="1"/>
  <c r="I45" i="1" s="1"/>
  <c r="G4" i="1"/>
</calcChain>
</file>

<file path=xl/sharedStrings.xml><?xml version="1.0" encoding="utf-8"?>
<sst xmlns="http://schemas.openxmlformats.org/spreadsheetml/2006/main" count="169" uniqueCount="113">
  <si>
    <t>爱心超市物资11月度库存报表</t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</si>
  <si>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</si>
  <si>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</si>
  <si>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</si>
  <si>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</si>
  <si>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</si>
  <si>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</si>
  <si>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</si>
  <si>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</si>
  <si>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</si>
  <si>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</si>
  <si>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</si>
  <si>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</si>
  <si>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</si>
  <si>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</si>
  <si>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</si>
  <si>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</si>
  <si>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</si>
  <si>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本月支出券数</t>
  </si>
  <si>
    <t>本月结余数</t>
  </si>
  <si>
    <t>本月结余（金额数）</t>
  </si>
  <si>
    <t>本月结余（券数）</t>
  </si>
  <si>
    <t>备注</t>
  </si>
  <si>
    <t>生鱼牌粘米5kg</t>
  </si>
  <si>
    <t>包</t>
  </si>
  <si>
    <t>金龙鱼粘米5kg</t>
  </si>
  <si>
    <t>象牙牌粘米5kg</t>
  </si>
  <si>
    <t>白燕赣香丝苗米5kg</t>
  </si>
  <si>
    <t>太粮靓虾王粘米5kg</t>
  </si>
  <si>
    <t>白燕双竹粘米10kg</t>
  </si>
  <si>
    <t>白燕双竹粘米15kg</t>
  </si>
  <si>
    <t>鹰唛花生油1.38L</t>
  </si>
  <si>
    <t>20223/7/8</t>
  </si>
  <si>
    <t>瓶</t>
  </si>
  <si>
    <r>
      <rPr>
        <b/>
        <sz val="10"/>
        <rFont val="宋体"/>
        <charset val="134"/>
        <scheme val="minor"/>
      </rPr>
      <t>鹰唛花生油1</t>
    </r>
    <r>
      <rPr>
        <b/>
        <sz val="10"/>
        <rFont val="宋体"/>
        <charset val="134"/>
        <scheme val="minor"/>
      </rPr>
      <t>.</t>
    </r>
    <r>
      <rPr>
        <b/>
        <sz val="10"/>
        <rFont val="宋体"/>
        <charset val="134"/>
        <scheme val="minor"/>
      </rPr>
      <t>8L</t>
    </r>
  </si>
  <si>
    <t>厨宝花生油1.8L</t>
  </si>
  <si>
    <t>20223/7/21</t>
  </si>
  <si>
    <r>
      <rPr>
        <b/>
        <sz val="10"/>
        <rFont val="宋体"/>
        <charset val="134"/>
        <scheme val="minor"/>
      </rPr>
      <t>胡姬花生油1</t>
    </r>
    <r>
      <rPr>
        <b/>
        <sz val="10"/>
        <rFont val="宋体"/>
        <charset val="134"/>
        <scheme val="minor"/>
      </rPr>
      <t>.8L</t>
    </r>
  </si>
  <si>
    <t>厨宝花生油5L</t>
  </si>
  <si>
    <t>红烧牛肉面</t>
  </si>
  <si>
    <t>寿星虾仁面</t>
  </si>
  <si>
    <t>箱</t>
  </si>
  <si>
    <t>原味麦片600g</t>
  </si>
  <si>
    <t>李锦记生抽1.75L</t>
  </si>
  <si>
    <t>粤盐500g</t>
  </si>
  <si>
    <t>豆鼓鱼227g</t>
  </si>
  <si>
    <t>灌</t>
  </si>
  <si>
    <t>白腐乳300g</t>
  </si>
  <si>
    <t>嘉丰蜜枣300g</t>
  </si>
  <si>
    <t>太古砂糖454g</t>
  </si>
  <si>
    <t>20235/6/7</t>
  </si>
  <si>
    <t>立白洗衣粉454g</t>
  </si>
  <si>
    <t>立白洗衣粉1.8kg</t>
  </si>
  <si>
    <t>高富力洗洁精900g</t>
  </si>
  <si>
    <t>2022//11/19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</si>
  <si>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</si>
  <si>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</si>
  <si>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</si>
  <si>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</si>
  <si>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</si>
  <si>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</si>
  <si>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</si>
  <si>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</si>
  <si>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</si>
  <si>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</si>
  <si>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</si>
  <si>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</si>
  <si>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</si>
  <si>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</si>
  <si>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</si>
  <si>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</si>
  <si>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</si>
  <si>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</si>
  <si>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合计数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</si>
  <si>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</si>
  <si>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</si>
  <si>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爱心超市物资11月度统计表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</si>
  <si>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</si>
  <si>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</si>
  <si>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</si>
  <si>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</si>
  <si>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</si>
  <si>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</si>
  <si>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</si>
  <si>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</si>
  <si>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</si>
  <si>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</si>
  <si>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</si>
  <si>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</si>
  <si>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</si>
  <si>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</si>
  <si>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</si>
  <si>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</si>
  <si>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</si>
  <si>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</si>
  <si>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</si>
  <si>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</si>
  <si>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</si>
  <si>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何先生</t>
  </si>
  <si>
    <t>生鱼牌粘米</t>
  </si>
  <si>
    <t>5kg</t>
  </si>
  <si>
    <t>厨宝花生油</t>
  </si>
  <si>
    <t>1.8L</t>
  </si>
  <si>
    <t>吴艳芬</t>
  </si>
  <si>
    <t>白燕赣香丝苗米</t>
  </si>
  <si>
    <t>太粮靓虾王粘米</t>
  </si>
  <si>
    <t>胡姬花花生油</t>
  </si>
  <si>
    <t>潘栩君</t>
  </si>
  <si>
    <t>金龙鱼粘米</t>
  </si>
  <si>
    <t>鹰唛花生油</t>
  </si>
  <si>
    <t>洁洁</t>
  </si>
  <si>
    <t>白燕双竹粘米</t>
  </si>
  <si>
    <t>15kg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</si>
</sst>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.00_ "/>
    <numFmt numFmtId="179" formatCode="0.0_ "/>
    <numFmt numFmtId="180" formatCode="0.00_ "/>
  </numFmts>
  <fonts count="20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0">
    <xf numFmtId="0" fontId="0" fillId="0" borderId="0" xfId="0"/>
    <xf numFmtId="0" fontId="0" fillId="0" borderId="0" xfId="0" applyAlignment="1">
      <alignment shrinkToFit="1"/>
    </xf>
    <xf numFmtId="0" fontId="1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7" applyFont="1" applyBorder="1" applyAlignment="1">
      <alignment horizontal="center"/>
    </xf>
    <xf numFmtId="0" fontId="2" fillId="0" borderId="1" xfId="1" applyFont="1" applyBorder="1" applyAlignment="1">
      <alignment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178" fontId="5" fillId="0" borderId="0" xfId="0" applyNumberFormat="1" applyFont="1" applyAlignment="1">
      <alignment horizontal="left" vertical="center" shrinkToFit="1"/>
    </xf>
    <xf numFmtId="179" fontId="5" fillId="0" borderId="0" xfId="0" applyNumberFormat="1" applyFont="1" applyAlignment="1">
      <alignment horizontal="left" vertical="center" shrinkToFit="1"/>
    </xf>
    <xf numFmtId="178" fontId="0" fillId="0" borderId="0" xfId="0" applyNumberFormat="1" applyAlignment="1">
      <alignment shrinkToFit="1"/>
    </xf>
    <xf numFmtId="179" fontId="0" fillId="0" borderId="0" xfId="0" applyNumberFormat="1" applyAlignment="1">
      <alignment shrinkToFit="1"/>
    </xf>
    <xf numFmtId="0" fontId="5" fillId="0" borderId="0" xfId="0" applyFont="1" applyAlignment="1">
      <alignment horizontal="left" vertical="top" shrinkToFit="1"/>
    </xf>
    <xf numFmtId="178" fontId="5" fillId="0" borderId="0" xfId="0" applyNumberFormat="1" applyFont="1" applyAlignment="1">
      <alignment horizontal="left" vertical="top" shrinkToFit="1"/>
    </xf>
    <xf numFmtId="179" fontId="5" fillId="0" borderId="0" xfId="0" applyNumberFormat="1" applyFont="1" applyAlignment="1">
      <alignment horizontal="left" vertical="top" shrinkToFit="1"/>
    </xf>
    <xf numFmtId="0" fontId="0" fillId="0" borderId="0" xfId="0" applyAlignment="1">
      <alignment horizontal="left" shrinkToFit="1"/>
    </xf>
    <xf numFmtId="178" fontId="0" fillId="0" borderId="0" xfId="0" applyNumberFormat="1" applyAlignment="1">
      <alignment horizontal="left" shrinkToFit="1"/>
    </xf>
    <xf numFmtId="179" fontId="0" fillId="0" borderId="0" xfId="0" applyNumberFormat="1" applyAlignment="1">
      <alignment horizontal="left" shrinkToFit="1"/>
    </xf>
    <xf numFmtId="0" fontId="7" fillId="0" borderId="1" xfId="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5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/>
    </xf>
    <xf numFmtId="0" fontId="7" fillId="0" borderId="5" xfId="9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7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shrinkToFit="1"/>
    </xf>
    <xf numFmtId="0" fontId="10" fillId="0" borderId="0" xfId="0" applyFont="1" applyAlignment="1">
      <alignment horizontal="center" shrinkToFit="1"/>
    </xf>
    <xf numFmtId="178" fontId="10" fillId="0" borderId="0" xfId="0" applyNumberFormat="1" applyFont="1" applyAlignment="1">
      <alignment horizontal="center" shrinkToFit="1"/>
    </xf>
    <xf numFmtId="179" fontId="10" fillId="0" borderId="0" xfId="0" applyNumberFormat="1" applyFont="1" applyAlignment="1">
      <alignment horizontal="center" shrinkToFit="1"/>
    </xf>
    <xf numFmtId="0" fontId="12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wrapText="1" shrinkToFit="1"/>
    </xf>
    <xf numFmtId="178" fontId="13" fillId="0" borderId="1" xfId="0" applyNumberFormat="1" applyFont="1" applyBorder="1" applyAlignment="1">
      <alignment horizontal="center" vertical="center" wrapText="1" shrinkToFit="1"/>
    </xf>
    <xf numFmtId="0" fontId="14" fillId="0" borderId="1" xfId="13" applyFont="1" applyBorder="1" applyAlignment="1">
      <alignment vertical="top" wrapText="1"/>
    </xf>
    <xf numFmtId="14" fontId="14" fillId="0" borderId="1" xfId="7" applyNumberFormat="1" applyFont="1" applyBorder="1" applyAlignment="1">
      <alignment horizontal="left"/>
    </xf>
    <xf numFmtId="14" fontId="14" fillId="0" borderId="1" xfId="7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shrinkToFit="1"/>
    </xf>
    <xf numFmtId="180" fontId="14" fillId="0" borderId="1" xfId="0" applyNumberFormat="1" applyFont="1" applyBorder="1" applyAlignment="1">
      <alignment horizontal="center" shrinkToFit="1"/>
    </xf>
    <xf numFmtId="0" fontId="15" fillId="0" borderId="1" xfId="1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/>
    </xf>
    <xf numFmtId="0" fontId="15" fillId="0" borderId="1" xfId="9" applyFont="1" applyBorder="1" applyAlignment="1">
      <alignment horizontal="center" vertical="center" wrapText="1"/>
    </xf>
    <xf numFmtId="0" fontId="14" fillId="0" borderId="1" xfId="9" applyFont="1" applyBorder="1" applyAlignment="1">
      <alignment vertical="center" wrapText="1"/>
    </xf>
    <xf numFmtId="14" fontId="14" fillId="0" borderId="1" xfId="3" applyNumberFormat="1" applyFont="1" applyBorder="1" applyAlignment="1">
      <alignment horizontal="left" vertical="center" wrapText="1"/>
    </xf>
    <xf numFmtId="180" fontId="14" fillId="0" borderId="1" xfId="9" applyNumberFormat="1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14" fontId="14" fillId="0" borderId="1" xfId="13" applyNumberFormat="1" applyFont="1" applyBorder="1" applyAlignment="1">
      <alignment horizontal="left"/>
    </xf>
    <xf numFmtId="0" fontId="14" fillId="0" borderId="1" xfId="1" applyFont="1" applyBorder="1" applyAlignment="1">
      <alignment vertical="center" wrapText="1"/>
    </xf>
    <xf numFmtId="0" fontId="14" fillId="0" borderId="1" xfId="13" applyFont="1" applyBorder="1" applyAlignment="1">
      <alignment vertical="center" wrapText="1"/>
    </xf>
    <xf numFmtId="0" fontId="14" fillId="0" borderId="1" xfId="11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left" shrinkToFit="1"/>
    </xf>
    <xf numFmtId="0" fontId="14" fillId="0" borderId="1" xfId="13" applyFont="1" applyBorder="1" applyAlignment="1">
      <alignment horizontal="left"/>
    </xf>
    <xf numFmtId="0" fontId="14" fillId="0" borderId="1" xfId="0" applyFont="1" applyBorder="1" applyAlignment="1">
      <alignment horizontal="left" shrinkToFit="1"/>
    </xf>
    <xf numFmtId="178" fontId="14" fillId="0" borderId="1" xfId="0" applyNumberFormat="1" applyFont="1" applyBorder="1" applyAlignment="1">
      <alignment horizontal="center" shrinkToFit="1"/>
    </xf>
    <xf numFmtId="178" fontId="16" fillId="0" borderId="1" xfId="0" applyNumberFormat="1" applyFont="1" applyBorder="1" applyAlignment="1">
      <alignment horizontal="center" shrinkToFit="1"/>
    </xf>
    <xf numFmtId="0" fontId="13" fillId="0" borderId="0" xfId="0" applyFont="1" applyAlignment="1">
      <alignment horizontal="left" vertical="top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78" fontId="12" fillId="0" borderId="0" xfId="0" applyNumberFormat="1" applyFont="1" applyAlignment="1">
      <alignment horizontal="center"/>
    </xf>
    <xf numFmtId="179" fontId="13" fillId="0" borderId="1" xfId="0" applyNumberFormat="1" applyFont="1" applyBorder="1" applyAlignment="1">
      <alignment horizontal="center" vertical="center" wrapText="1" shrinkToFit="1"/>
    </xf>
    <xf numFmtId="179" fontId="14" fillId="0" borderId="1" xfId="0" applyNumberFormat="1" applyFont="1" applyBorder="1" applyAlignment="1">
      <alignment horizontal="center" shrinkToFit="1"/>
    </xf>
    <xf numFmtId="180" fontId="16" fillId="0" borderId="1" xfId="0" applyNumberFormat="1" applyFont="1" applyBorder="1" applyAlignment="1">
      <alignment horizontal="center" shrinkToFit="1"/>
    </xf>
    <xf numFmtId="179" fontId="13" fillId="0" borderId="0" xfId="0" applyNumberFormat="1" applyFont="1" applyAlignment="1">
      <alignment horizontal="center"/>
    </xf>
    <xf numFmtId="179" fontId="12" fillId="0" borderId="0" xfId="0" applyNumberFormat="1" applyFont="1" applyAlignment="1">
      <alignment horizontal="center"/>
    </xf>
    <xf numFmtId="0" fontId="14" fillId="0" borderId="1" xfId="0" applyFont="1" applyBorder="1" applyAlignment="1">
      <alignment vertical="center" wrapText="1" shrinkToFit="1"/>
    </xf>
    <xf numFmtId="178" fontId="1" fillId="0" borderId="0" xfId="0" applyNumberFormat="1" applyFont="1" applyAlignment="1">
      <alignment vertical="center" wrapText="1" shrinkToFit="1"/>
    </xf>
    <xf numFmtId="178" fontId="8" fillId="0" borderId="0" xfId="0" applyNumberFormat="1" applyFont="1" applyAlignment="1">
      <alignment vertical="center" wrapText="1" shrinkToFit="1"/>
    </xf>
    <xf numFmtId="0" fontId="16" fillId="0" borderId="1" xfId="0" applyFont="1" applyBorder="1" applyAlignment="1">
      <alignment vertical="center" wrapText="1" shrinkToFit="1"/>
    </xf>
    <xf numFmtId="178" fontId="9" fillId="0" borderId="0" xfId="0" applyNumberFormat="1" applyFont="1" applyAlignment="1">
      <alignment vertical="center" wrapText="1" shrinkToFit="1"/>
    </xf>
    <xf numFmtId="178" fontId="14" fillId="0" borderId="1" xfId="0" applyNumberFormat="1" applyFont="1" applyBorder="1" applyAlignment="1">
      <alignment shrinkToFit="1"/>
    </xf>
    <xf numFmtId="0" fontId="8" fillId="0" borderId="0" xfId="0" applyFont="1" applyAlignment="1">
      <alignment horizontal="center" shrinkToFit="1"/>
    </xf>
    <xf numFmtId="0" fontId="14" fillId="0" borderId="1" xfId="0" applyFont="1" applyBorder="1" applyAlignment="1">
      <alignment shrinkToFit="1"/>
    </xf>
    <xf numFmtId="178" fontId="1" fillId="0" borderId="0" xfId="0" applyNumberFormat="1" applyFont="1" applyAlignment="1">
      <alignment horizontal="center" vertical="center" wrapText="1" shrinkToFit="1"/>
    </xf>
    <xf numFmtId="0" fontId="12" fillId="0" borderId="0" xfId="0" applyFont="1" applyAlignment="1">
      <alignment shrinkToFit="1"/>
    </xf>
    <xf numFmtId="0" fontId="17" fillId="0" borderId="0" xfId="9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shrinkToFit="1"/>
    </xf>
    <xf numFmtId="179" fontId="11" fillId="0" borderId="8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179" fontId="12" fillId="0" borderId="3" xfId="0" applyNumberFormat="1" applyFont="1" applyBorder="1" applyAlignment="1">
      <alignment horizontal="center" vertical="center" shrinkToFit="1"/>
    </xf>
    <xf numFmtId="179" fontId="12" fillId="0" borderId="7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shrinkToFit="1"/>
    </xf>
    <xf numFmtId="0" fontId="13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12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14" fontId="6" fillId="0" borderId="4" xfId="6" applyNumberFormat="1" applyFont="1" applyBorder="1" applyAlignment="1">
      <alignment horizontal="center"/>
    </xf>
    <xf numFmtId="14" fontId="6" fillId="0" borderId="5" xfId="6" applyNumberFormat="1" applyFont="1" applyBorder="1" applyAlignment="1">
      <alignment horizontal="center"/>
    </xf>
    <xf numFmtId="14" fontId="6" fillId="0" borderId="4" xfId="4" applyNumberFormat="1" applyFont="1" applyBorder="1" applyAlignment="1">
      <alignment horizontal="center"/>
    </xf>
    <xf numFmtId="14" fontId="6" fillId="0" borderId="6" xfId="4" applyNumberFormat="1" applyFont="1" applyBorder="1" applyAlignment="1">
      <alignment horizontal="center"/>
    </xf>
    <xf numFmtId="14" fontId="6" fillId="0" borderId="5" xfId="4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14" fontId="6" fillId="0" borderId="5" xfId="2" applyNumberFormat="1" applyFont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7" fillId="0" borderId="4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 wrapText="1"/>
    </xf>
  </cellXfs>
  <cellStyles count="14">
    <cellStyle name="常规" xfId="0" builtinId="0"/>
    <cellStyle name="常规 2" xfId="7" xr:uid="{00000000-0005-0000-0000-000037000000}"/>
    <cellStyle name="常规 2 2" xfId="4" xr:uid="{00000000-0005-0000-0000-00002F000000}"/>
    <cellStyle name="常规 2 2 2" xfId="2" xr:uid="{00000000-0005-0000-0000-000024000000}"/>
    <cellStyle name="常规 2 3" xfId="6" xr:uid="{00000000-0005-0000-0000-000034000000}"/>
    <cellStyle name="常规 2 4" xfId="8" xr:uid="{00000000-0005-0000-0000-000038000000}"/>
    <cellStyle name="常规_爱心物资捐赠公布" xfId="9" xr:uid="{00000000-0005-0000-0000-000039000000}"/>
    <cellStyle name="常规_爱心物资捐赠公布 2" xfId="3" xr:uid="{00000000-0005-0000-0000-000028000000}"/>
    <cellStyle name="常规_爱心物资捐赠公布 2 2 2" xfId="5" xr:uid="{00000000-0005-0000-0000-000033000000}"/>
    <cellStyle name="常规_爱心物资捐赠公布 2 3" xfId="10" xr:uid="{00000000-0005-0000-0000-00003A000000}"/>
    <cellStyle name="常规_爱心物资捐赠公布 3" xfId="1" xr:uid="{00000000-0005-0000-0000-000006000000}"/>
    <cellStyle name="常规_北滘总店201708 (2) 2" xfId="12" xr:uid="{00000000-0005-0000-0000-00003C000000}"/>
    <cellStyle name="常规_资产类" xfId="13" xr:uid="{00000000-0005-0000-0000-00003D000000}"/>
    <cellStyle name="常规_资产类_Sheet2" xfId="11" xr:uid="{00000000-0005-0000-0000-00003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C50"/>
  <sheetViews>
    <sheetView topLeftCell="A28" workbookViewId="0">
      <selection activeCell="K12" sqref="K12"/>
    </sheetView>
  </sheetViews>
  <sheetFormatPr defaultColWidth="9" defaultRowHeight="24.95" customHeight="1" x14ac:dyDescent="0.15"/>
  <cols>
    <col min="1" max="1" width="15.875" style="39" customWidth="1"/>
    <col min="2" max="2" width="10.125" style="39" customWidth="1"/>
    <col min="3" max="3" width="9.75" style="39" customWidth="1"/>
    <col min="4" max="4" width="3.5" style="39" customWidth="1"/>
    <col min="5" max="5" width="4.625" style="40" customWidth="1"/>
    <col min="6" max="6" width="8.125" style="40" customWidth="1"/>
    <col min="7" max="7" width="9.5" style="41" customWidth="1"/>
    <col min="8" max="8" width="5.25" style="40" customWidth="1"/>
    <col min="9" max="9" width="8.875" style="42" customWidth="1"/>
    <col min="10" max="10" width="4.125" style="40" customWidth="1"/>
    <col min="11" max="11" width="9.125" style="41" customWidth="1"/>
    <col min="12" max="12" width="8.125" style="41" customWidth="1"/>
    <col min="13" max="13" width="5.125" style="40" customWidth="1"/>
    <col min="14" max="14" width="9.25" style="41" customWidth="1"/>
    <col min="15" max="15" width="7.75" style="42" customWidth="1"/>
    <col min="16" max="16" width="5.25" style="40" customWidth="1"/>
    <col min="17" max="17" width="9.375" style="41" customWidth="1"/>
    <col min="18" max="18" width="7.875" style="42" customWidth="1"/>
    <col min="19" max="19" width="5.25" style="39" customWidth="1"/>
    <col min="20" max="16384" width="9" style="1"/>
  </cols>
  <sheetData>
    <row r="1" spans="1:20 1849:1849" ht="39.75" customHeight="1" x14ac:dyDescent="0.15">
      <c r="A1" s="90" t="s">
        <v>0</v>
      </c>
      <c r="B1" s="90"/>
      <c r="C1" s="90"/>
      <c r="D1" s="90"/>
      <c r="E1" s="90"/>
      <c r="F1" s="90"/>
      <c r="G1" s="90"/>
      <c r="H1" s="90"/>
      <c r="I1" s="91"/>
      <c r="J1" s="90"/>
      <c r="K1" s="90"/>
      <c r="L1" s="90"/>
      <c r="M1" s="90"/>
      <c r="N1" s="90"/>
      <c r="O1" s="91"/>
      <c r="P1" s="90"/>
      <c r="Q1" s="90"/>
      <c r="R1" s="91"/>
      <c r="S1" s="90"/>
    </row>
    <row r="2" spans="1:20 1849:1849" ht="15" customHeight="1" x14ac:dyDescent="0.15">
      <c r="A2" s="43"/>
      <c r="B2" s="43"/>
      <c r="C2" s="43"/>
      <c r="D2" s="43"/>
      <c r="E2" s="92" t="s">
        <v>1</v>
      </c>
      <c r="F2" s="93"/>
      <c r="G2" s="93"/>
      <c r="H2" s="93"/>
      <c r="I2" s="94"/>
      <c r="J2" s="92" t="s">
        <v>2</v>
      </c>
      <c r="K2" s="93"/>
      <c r="L2" s="93"/>
      <c r="M2" s="93"/>
      <c r="N2" s="93"/>
      <c r="O2" s="95"/>
      <c r="P2" s="92" t="s">
        <v>3</v>
      </c>
      <c r="Q2" s="93"/>
      <c r="R2" s="94"/>
      <c r="S2" s="43"/>
    </row>
    <row r="3" spans="1:20 1849:1849" s="33" customFormat="1" ht="60" customHeight="1" x14ac:dyDescent="0.15">
      <c r="A3" s="44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44" t="s">
        <v>9</v>
      </c>
      <c r="G3" s="45" t="s">
        <v>10</v>
      </c>
      <c r="H3" s="44" t="s">
        <v>11</v>
      </c>
      <c r="I3" s="74" t="s">
        <v>12</v>
      </c>
      <c r="J3" s="44" t="s">
        <v>13</v>
      </c>
      <c r="K3" s="45" t="s">
        <v>14</v>
      </c>
      <c r="L3" s="45" t="s">
        <v>15</v>
      </c>
      <c r="M3" s="44" t="s">
        <v>16</v>
      </c>
      <c r="N3" s="45" t="s">
        <v>17</v>
      </c>
      <c r="O3" s="74" t="s">
        <v>18</v>
      </c>
      <c r="P3" s="44" t="s">
        <v>19</v>
      </c>
      <c r="Q3" s="74" t="s">
        <v>20</v>
      </c>
      <c r="R3" s="45" t="s">
        <v>21</v>
      </c>
      <c r="S3" s="44" t="s">
        <v>22</v>
      </c>
    </row>
    <row r="4" spans="1:20 1849:1849" s="33" customFormat="1" ht="18" customHeight="1" x14ac:dyDescent="0.15">
      <c r="A4" s="46" t="s">
        <v>23</v>
      </c>
      <c r="B4" s="47">
        <v>45189</v>
      </c>
      <c r="C4" s="48">
        <v>45554</v>
      </c>
      <c r="D4" s="49" t="s">
        <v>24</v>
      </c>
      <c r="E4" s="49">
        <v>20</v>
      </c>
      <c r="F4" s="50">
        <v>35.28</v>
      </c>
      <c r="G4" s="50">
        <f>E4*F4</f>
        <v>705.6</v>
      </c>
      <c r="H4" s="49">
        <v>4</v>
      </c>
      <c r="I4" s="66">
        <f>E4*H4</f>
        <v>80</v>
      </c>
      <c r="J4" s="49"/>
      <c r="K4" s="66">
        <f>F4*J4</f>
        <v>0</v>
      </c>
      <c r="L4" s="66"/>
      <c r="M4" s="49"/>
      <c r="N4" s="66">
        <f>F4*M4</f>
        <v>0</v>
      </c>
      <c r="O4" s="75">
        <f>H4*M4</f>
        <v>0</v>
      </c>
      <c r="P4" s="49">
        <v>20</v>
      </c>
      <c r="Q4" s="66">
        <f t="shared" ref="Q4:Q11" si="0">F4*P4</f>
        <v>705.6</v>
      </c>
      <c r="R4" s="50">
        <v>80</v>
      </c>
      <c r="S4" s="79"/>
      <c r="T4" s="80"/>
    </row>
    <row r="5" spans="1:20 1849:1849" s="33" customFormat="1" ht="18" customHeight="1" x14ac:dyDescent="0.15">
      <c r="A5" s="46" t="s">
        <v>23</v>
      </c>
      <c r="B5" s="47">
        <v>45189</v>
      </c>
      <c r="C5" s="48">
        <v>45554</v>
      </c>
      <c r="D5" s="49" t="s">
        <v>24</v>
      </c>
      <c r="E5" s="49">
        <v>20</v>
      </c>
      <c r="F5" s="50">
        <v>35.299999999999997</v>
      </c>
      <c r="G5" s="50">
        <f>E5*F5</f>
        <v>706</v>
      </c>
      <c r="H5" s="49">
        <v>4</v>
      </c>
      <c r="I5" s="66">
        <f>E5*H5</f>
        <v>80</v>
      </c>
      <c r="J5" s="49"/>
      <c r="K5" s="66">
        <f>F5*J5</f>
        <v>0</v>
      </c>
      <c r="L5" s="66"/>
      <c r="M5" s="49"/>
      <c r="N5" s="66">
        <f>F5*M5</f>
        <v>0</v>
      </c>
      <c r="O5" s="75">
        <f>H5*M5</f>
        <v>0</v>
      </c>
      <c r="P5" s="49">
        <v>20</v>
      </c>
      <c r="Q5" s="66">
        <f t="shared" si="0"/>
        <v>706</v>
      </c>
      <c r="R5" s="50">
        <v>80</v>
      </c>
      <c r="S5" s="79"/>
      <c r="T5" s="80"/>
    </row>
    <row r="6" spans="1:20 1849:1849" s="33" customFormat="1" ht="18" customHeight="1" x14ac:dyDescent="0.15">
      <c r="A6" s="51" t="s">
        <v>25</v>
      </c>
      <c r="B6" s="47">
        <v>45141</v>
      </c>
      <c r="C6" s="52">
        <v>45506</v>
      </c>
      <c r="D6" s="49" t="s">
        <v>24</v>
      </c>
      <c r="E6" s="49"/>
      <c r="F6" s="50">
        <v>33.5</v>
      </c>
      <c r="G6" s="50">
        <f t="shared" ref="G6" si="1">E6*F6</f>
        <v>0</v>
      </c>
      <c r="H6" s="49">
        <v>3.5</v>
      </c>
      <c r="I6" s="66">
        <f t="shared" ref="I6" si="2">E6*H6</f>
        <v>0</v>
      </c>
      <c r="J6" s="49">
        <v>6</v>
      </c>
      <c r="K6" s="66">
        <v>201</v>
      </c>
      <c r="L6" s="66">
        <v>21</v>
      </c>
      <c r="M6" s="49"/>
      <c r="N6" s="66">
        <f t="shared" ref="N6" si="3">F6*M6</f>
        <v>0</v>
      </c>
      <c r="O6" s="75">
        <f>H6*M6</f>
        <v>0</v>
      </c>
      <c r="P6" s="49">
        <v>6</v>
      </c>
      <c r="Q6" s="66">
        <f t="shared" si="0"/>
        <v>201</v>
      </c>
      <c r="R6" s="50">
        <v>21</v>
      </c>
      <c r="S6" s="79"/>
      <c r="T6" s="80"/>
    </row>
    <row r="7" spans="1:20 1849:1849" s="33" customFormat="1" ht="18" customHeight="1" x14ac:dyDescent="0.15">
      <c r="A7" s="46" t="s">
        <v>23</v>
      </c>
      <c r="B7" s="47">
        <v>45139</v>
      </c>
      <c r="C7" s="52">
        <v>45503</v>
      </c>
      <c r="D7" s="49" t="s">
        <v>24</v>
      </c>
      <c r="E7" s="49">
        <v>2</v>
      </c>
      <c r="F7" s="50">
        <v>34.5</v>
      </c>
      <c r="G7" s="50">
        <f t="shared" ref="G7:G44" si="4">E7*F7</f>
        <v>69</v>
      </c>
      <c r="H7" s="49">
        <v>3.5</v>
      </c>
      <c r="I7" s="66">
        <f t="shared" ref="I7:I44" si="5">E7*H7</f>
        <v>7</v>
      </c>
      <c r="J7" s="49">
        <v>6</v>
      </c>
      <c r="K7" s="66">
        <f t="shared" ref="K7:K44" si="6">F7*J7</f>
        <v>207</v>
      </c>
      <c r="L7" s="66">
        <v>21</v>
      </c>
      <c r="M7" s="49">
        <v>8</v>
      </c>
      <c r="N7" s="66">
        <f t="shared" ref="N7:N44" si="7">F7*M7</f>
        <v>276</v>
      </c>
      <c r="O7" s="75">
        <f>H7*M7</f>
        <v>28</v>
      </c>
      <c r="P7" s="49"/>
      <c r="Q7" s="66">
        <f t="shared" si="0"/>
        <v>0</v>
      </c>
      <c r="R7" s="50"/>
      <c r="S7" s="79"/>
      <c r="T7" s="80"/>
    </row>
    <row r="8" spans="1:20 1849:1849" s="33" customFormat="1" ht="18" customHeight="1" x14ac:dyDescent="0.15">
      <c r="A8" s="46" t="s">
        <v>26</v>
      </c>
      <c r="B8" s="53">
        <v>45165</v>
      </c>
      <c r="C8" s="52">
        <v>45526</v>
      </c>
      <c r="D8" s="49" t="s">
        <v>24</v>
      </c>
      <c r="E8" s="49">
        <v>5</v>
      </c>
      <c r="F8" s="50">
        <v>38</v>
      </c>
      <c r="G8" s="50">
        <f t="shared" si="4"/>
        <v>190</v>
      </c>
      <c r="H8" s="49">
        <v>4</v>
      </c>
      <c r="I8" s="66">
        <f t="shared" si="5"/>
        <v>20</v>
      </c>
      <c r="J8" s="49"/>
      <c r="K8" s="66">
        <f t="shared" si="6"/>
        <v>0</v>
      </c>
      <c r="L8" s="66"/>
      <c r="M8" s="49">
        <v>5</v>
      </c>
      <c r="N8" s="66">
        <f t="shared" si="7"/>
        <v>190</v>
      </c>
      <c r="O8" s="75">
        <f t="shared" ref="O8" si="8">H8*M8</f>
        <v>20</v>
      </c>
      <c r="P8" s="49"/>
      <c r="Q8" s="66">
        <f t="shared" si="0"/>
        <v>0</v>
      </c>
      <c r="R8" s="50"/>
      <c r="S8" s="79"/>
      <c r="T8" s="80"/>
    </row>
    <row r="9" spans="1:20 1849:1849" s="33" customFormat="1" ht="18" customHeight="1" x14ac:dyDescent="0.15">
      <c r="A9" s="54" t="s">
        <v>27</v>
      </c>
      <c r="B9" s="53">
        <v>45191</v>
      </c>
      <c r="C9" s="52">
        <v>45556</v>
      </c>
      <c r="D9" s="49" t="s">
        <v>24</v>
      </c>
      <c r="E9" s="49"/>
      <c r="F9" s="50">
        <v>59.9</v>
      </c>
      <c r="G9" s="50">
        <f t="shared" ref="G9" si="9">E9*F9</f>
        <v>0</v>
      </c>
      <c r="H9" s="49">
        <v>5</v>
      </c>
      <c r="I9" s="66">
        <f t="shared" ref="I9" si="10">E9*H9</f>
        <v>0</v>
      </c>
      <c r="J9" s="49">
        <v>5</v>
      </c>
      <c r="K9" s="66">
        <f t="shared" ref="K9" si="11">F9*J9</f>
        <v>299.5</v>
      </c>
      <c r="L9" s="66">
        <v>25</v>
      </c>
      <c r="M9" s="49"/>
      <c r="N9" s="66">
        <f t="shared" ref="N9" si="12">F9*M9</f>
        <v>0</v>
      </c>
      <c r="O9" s="75">
        <f t="shared" ref="O9" si="13">H9*M9</f>
        <v>0</v>
      </c>
      <c r="P9" s="49">
        <v>5</v>
      </c>
      <c r="Q9" s="66">
        <f t="shared" si="0"/>
        <v>299.5</v>
      </c>
      <c r="R9" s="50">
        <v>25</v>
      </c>
      <c r="S9" s="79"/>
      <c r="T9" s="80"/>
    </row>
    <row r="10" spans="1:20 1849:1849" s="33" customFormat="1" ht="18" customHeight="1" x14ac:dyDescent="0.15">
      <c r="A10" s="54" t="s">
        <v>28</v>
      </c>
      <c r="B10" s="53">
        <v>45165</v>
      </c>
      <c r="C10" s="52">
        <v>45530</v>
      </c>
      <c r="D10" s="49" t="s">
        <v>24</v>
      </c>
      <c r="E10" s="49"/>
      <c r="F10" s="50">
        <v>70.8</v>
      </c>
      <c r="G10" s="50">
        <f t="shared" si="4"/>
        <v>0</v>
      </c>
      <c r="H10" s="49">
        <v>5</v>
      </c>
      <c r="I10" s="66">
        <f t="shared" si="5"/>
        <v>0</v>
      </c>
      <c r="J10" s="49">
        <v>5</v>
      </c>
      <c r="K10" s="66">
        <f t="shared" si="6"/>
        <v>354</v>
      </c>
      <c r="L10" s="66">
        <v>25</v>
      </c>
      <c r="M10" s="49">
        <v>3</v>
      </c>
      <c r="N10" s="66">
        <f t="shared" si="7"/>
        <v>212.39999999999998</v>
      </c>
      <c r="O10" s="75">
        <f t="shared" ref="O10:O44" si="14">H10*M10</f>
        <v>15</v>
      </c>
      <c r="P10" s="49">
        <v>2</v>
      </c>
      <c r="Q10" s="66">
        <f t="shared" si="0"/>
        <v>141.6</v>
      </c>
      <c r="R10" s="50">
        <v>10</v>
      </c>
      <c r="S10" s="79"/>
      <c r="T10" s="80"/>
    </row>
    <row r="11" spans="1:20 1849:1849" s="34" customFormat="1" ht="18" customHeight="1" x14ac:dyDescent="0.15">
      <c r="A11" s="55" t="s">
        <v>29</v>
      </c>
      <c r="B11" s="53">
        <v>45185</v>
      </c>
      <c r="C11" s="52">
        <v>45550</v>
      </c>
      <c r="D11" s="49" t="s">
        <v>24</v>
      </c>
      <c r="E11" s="49">
        <v>13</v>
      </c>
      <c r="F11" s="50">
        <v>76.3</v>
      </c>
      <c r="G11" s="50">
        <f t="shared" si="4"/>
        <v>991.9</v>
      </c>
      <c r="H11" s="49">
        <v>7</v>
      </c>
      <c r="I11" s="66">
        <f t="shared" si="5"/>
        <v>91</v>
      </c>
      <c r="J11" s="49"/>
      <c r="K11" s="50">
        <f t="shared" si="6"/>
        <v>0</v>
      </c>
      <c r="L11" s="50"/>
      <c r="M11" s="49">
        <v>6</v>
      </c>
      <c r="N11" s="66">
        <f t="shared" si="7"/>
        <v>457.79999999999995</v>
      </c>
      <c r="O11" s="75">
        <f t="shared" si="14"/>
        <v>42</v>
      </c>
      <c r="P11" s="49">
        <v>7</v>
      </c>
      <c r="Q11" s="66">
        <f t="shared" si="0"/>
        <v>534.1</v>
      </c>
      <c r="R11" s="50">
        <v>49</v>
      </c>
      <c r="S11" s="79"/>
      <c r="T11" s="81"/>
    </row>
    <row r="12" spans="1:20 1849:1849" s="35" customFormat="1" ht="18" customHeight="1" x14ac:dyDescent="0.15">
      <c r="A12" s="55" t="s">
        <v>30</v>
      </c>
      <c r="B12" s="56">
        <v>45192</v>
      </c>
      <c r="C12" s="56">
        <v>45557</v>
      </c>
      <c r="D12" s="49" t="s">
        <v>24</v>
      </c>
      <c r="E12" s="49">
        <v>32</v>
      </c>
      <c r="F12" s="57">
        <v>110.9</v>
      </c>
      <c r="G12" s="50">
        <f t="shared" si="4"/>
        <v>3548.8</v>
      </c>
      <c r="H12" s="58">
        <v>10</v>
      </c>
      <c r="I12" s="66">
        <f t="shared" si="5"/>
        <v>320</v>
      </c>
      <c r="J12" s="58">
        <v>5</v>
      </c>
      <c r="K12" s="50">
        <f t="shared" si="6"/>
        <v>554.5</v>
      </c>
      <c r="L12" s="50">
        <v>50</v>
      </c>
      <c r="M12" s="58">
        <v>18</v>
      </c>
      <c r="N12" s="66">
        <f t="shared" si="7"/>
        <v>1996.2</v>
      </c>
      <c r="O12" s="75">
        <f t="shared" si="14"/>
        <v>180</v>
      </c>
      <c r="P12" s="49">
        <v>19</v>
      </c>
      <c r="Q12" s="66">
        <f t="shared" ref="Q12:Q44" si="15">F12*P12</f>
        <v>2107.1</v>
      </c>
      <c r="R12" s="50">
        <v>190</v>
      </c>
      <c r="S12" s="55"/>
      <c r="T12" s="81"/>
      <c r="BSC12" s="89"/>
    </row>
    <row r="13" spans="1:20 1849:1849" s="36" customFormat="1" ht="18" customHeight="1" x14ac:dyDescent="0.15">
      <c r="A13" s="46" t="s">
        <v>31</v>
      </c>
      <c r="B13" s="59" t="s">
        <v>32</v>
      </c>
      <c r="C13" s="52">
        <v>45664</v>
      </c>
      <c r="D13" s="49" t="s">
        <v>33</v>
      </c>
      <c r="E13" s="49">
        <v>2</v>
      </c>
      <c r="F13" s="50">
        <v>36</v>
      </c>
      <c r="G13" s="50">
        <f t="shared" si="4"/>
        <v>72</v>
      </c>
      <c r="H13" s="49">
        <v>4</v>
      </c>
      <c r="I13" s="66">
        <f t="shared" si="5"/>
        <v>8</v>
      </c>
      <c r="J13" s="49"/>
      <c r="K13" s="66">
        <f t="shared" si="6"/>
        <v>0</v>
      </c>
      <c r="L13" s="50"/>
      <c r="M13" s="49"/>
      <c r="N13" s="66">
        <f t="shared" si="7"/>
        <v>0</v>
      </c>
      <c r="O13" s="75">
        <f t="shared" ref="O13" si="16">H13*M13</f>
        <v>0</v>
      </c>
      <c r="P13" s="49">
        <v>2</v>
      </c>
      <c r="Q13" s="66">
        <f t="shared" ref="Q13" si="17">F13*P13</f>
        <v>72</v>
      </c>
      <c r="R13" s="50">
        <v>8</v>
      </c>
      <c r="S13" s="82"/>
      <c r="T13" s="83"/>
    </row>
    <row r="14" spans="1:20 1849:1849" s="36" customFormat="1" ht="18" customHeight="1" x14ac:dyDescent="0.15">
      <c r="A14" s="46" t="s">
        <v>34</v>
      </c>
      <c r="B14" s="59" t="s">
        <v>32</v>
      </c>
      <c r="C14" s="52">
        <v>45664</v>
      </c>
      <c r="D14" s="49" t="s">
        <v>33</v>
      </c>
      <c r="E14" s="49"/>
      <c r="F14" s="50">
        <v>47.8</v>
      </c>
      <c r="G14" s="50">
        <f t="shared" ref="G14:G15" si="18">E14*F14</f>
        <v>0</v>
      </c>
      <c r="H14" s="49">
        <v>4</v>
      </c>
      <c r="I14" s="66">
        <f t="shared" ref="I14:I15" si="19">E14*H14</f>
        <v>0</v>
      </c>
      <c r="J14" s="49">
        <v>6</v>
      </c>
      <c r="K14" s="66">
        <f t="shared" ref="K14:K15" si="20">F14*J14</f>
        <v>286.79999999999995</v>
      </c>
      <c r="L14" s="50">
        <v>30</v>
      </c>
      <c r="M14" s="49"/>
      <c r="N14" s="66">
        <f t="shared" ref="N14:N15" si="21">F14*M14</f>
        <v>0</v>
      </c>
      <c r="O14" s="75">
        <f t="shared" si="14"/>
        <v>0</v>
      </c>
      <c r="P14" s="49">
        <v>6</v>
      </c>
      <c r="Q14" s="66">
        <f t="shared" si="15"/>
        <v>286.79999999999995</v>
      </c>
      <c r="R14" s="50">
        <v>30</v>
      </c>
      <c r="S14" s="82"/>
      <c r="T14" s="83"/>
    </row>
    <row r="15" spans="1:20 1849:1849" s="36" customFormat="1" ht="18" customHeight="1" x14ac:dyDescent="0.15">
      <c r="A15" s="46" t="s">
        <v>35</v>
      </c>
      <c r="B15" s="59" t="s">
        <v>36</v>
      </c>
      <c r="C15" s="52">
        <v>45708</v>
      </c>
      <c r="D15" s="49" t="s">
        <v>33</v>
      </c>
      <c r="E15" s="49">
        <v>24</v>
      </c>
      <c r="F15" s="50">
        <v>43.8</v>
      </c>
      <c r="G15" s="50">
        <f t="shared" si="18"/>
        <v>1051.1999999999998</v>
      </c>
      <c r="H15" s="49">
        <v>4</v>
      </c>
      <c r="I15" s="66">
        <f t="shared" si="19"/>
        <v>96</v>
      </c>
      <c r="J15" s="49">
        <v>6</v>
      </c>
      <c r="K15" s="50">
        <f t="shared" si="20"/>
        <v>262.79999999999995</v>
      </c>
      <c r="L15" s="50">
        <v>24</v>
      </c>
      <c r="M15" s="49">
        <v>14</v>
      </c>
      <c r="N15" s="66">
        <f t="shared" si="21"/>
        <v>613.19999999999993</v>
      </c>
      <c r="O15" s="75">
        <f t="shared" ref="O15" si="22">H15*M15</f>
        <v>56</v>
      </c>
      <c r="P15" s="49">
        <v>16</v>
      </c>
      <c r="Q15" s="66">
        <f t="shared" ref="Q15" si="23">F15*P15</f>
        <v>700.8</v>
      </c>
      <c r="R15" s="50">
        <v>64</v>
      </c>
      <c r="S15" s="84"/>
      <c r="T15" s="83"/>
    </row>
    <row r="16" spans="1:20 1849:1849" s="36" customFormat="1" ht="18" customHeight="1" x14ac:dyDescent="0.15">
      <c r="A16" s="46" t="s">
        <v>37</v>
      </c>
      <c r="B16" s="59" t="s">
        <v>36</v>
      </c>
      <c r="C16" s="52">
        <v>45708</v>
      </c>
      <c r="D16" s="49" t="s">
        <v>33</v>
      </c>
      <c r="E16" s="49"/>
      <c r="F16" s="50">
        <v>55.9</v>
      </c>
      <c r="G16" s="50">
        <f t="shared" si="4"/>
        <v>0</v>
      </c>
      <c r="H16" s="49">
        <v>4</v>
      </c>
      <c r="I16" s="66">
        <f t="shared" si="5"/>
        <v>0</v>
      </c>
      <c r="J16" s="49">
        <v>5</v>
      </c>
      <c r="K16" s="50">
        <f t="shared" si="6"/>
        <v>279.5</v>
      </c>
      <c r="L16" s="50">
        <v>25</v>
      </c>
      <c r="M16" s="49"/>
      <c r="N16" s="66">
        <f t="shared" si="7"/>
        <v>0</v>
      </c>
      <c r="O16" s="75">
        <f t="shared" si="14"/>
        <v>0</v>
      </c>
      <c r="P16" s="49">
        <v>5</v>
      </c>
      <c r="Q16" s="66">
        <f t="shared" si="15"/>
        <v>279.5</v>
      </c>
      <c r="R16" s="50">
        <v>25</v>
      </c>
      <c r="S16" s="84"/>
      <c r="T16" s="83"/>
    </row>
    <row r="17" spans="1:20" s="35" customFormat="1" ht="18" customHeight="1" x14ac:dyDescent="0.15">
      <c r="A17" s="46" t="s">
        <v>38</v>
      </c>
      <c r="B17" s="59">
        <v>45139</v>
      </c>
      <c r="C17" s="52">
        <v>45777</v>
      </c>
      <c r="D17" s="49" t="s">
        <v>33</v>
      </c>
      <c r="E17" s="49">
        <v>30</v>
      </c>
      <c r="F17" s="50">
        <v>98.9</v>
      </c>
      <c r="G17" s="50">
        <f t="shared" si="4"/>
        <v>2967</v>
      </c>
      <c r="H17" s="49">
        <v>10</v>
      </c>
      <c r="I17" s="66">
        <f t="shared" si="5"/>
        <v>300</v>
      </c>
      <c r="J17" s="49"/>
      <c r="K17" s="50">
        <f t="shared" si="6"/>
        <v>0</v>
      </c>
      <c r="L17" s="50"/>
      <c r="M17" s="49">
        <v>20</v>
      </c>
      <c r="N17" s="66">
        <f t="shared" si="7"/>
        <v>1978</v>
      </c>
      <c r="O17" s="75">
        <f t="shared" si="14"/>
        <v>200</v>
      </c>
      <c r="P17" s="49">
        <v>10</v>
      </c>
      <c r="Q17" s="66">
        <f t="shared" si="15"/>
        <v>989</v>
      </c>
      <c r="R17" s="50">
        <v>100</v>
      </c>
      <c r="S17" s="84"/>
      <c r="T17" s="81"/>
    </row>
    <row r="18" spans="1:20" s="36" customFormat="1" ht="18" customHeight="1" x14ac:dyDescent="0.15">
      <c r="A18" s="60" t="s">
        <v>39</v>
      </c>
      <c r="B18" s="59">
        <v>45183</v>
      </c>
      <c r="C18" s="52">
        <v>45425</v>
      </c>
      <c r="D18" s="49" t="s">
        <v>24</v>
      </c>
      <c r="E18" s="49">
        <v>26</v>
      </c>
      <c r="F18" s="49">
        <v>13.5</v>
      </c>
      <c r="G18" s="50">
        <f t="shared" si="4"/>
        <v>351</v>
      </c>
      <c r="H18" s="49">
        <v>1</v>
      </c>
      <c r="I18" s="66">
        <f t="shared" si="5"/>
        <v>26</v>
      </c>
      <c r="J18" s="49"/>
      <c r="K18" s="66">
        <f t="shared" si="6"/>
        <v>0</v>
      </c>
      <c r="L18" s="66"/>
      <c r="M18" s="49">
        <v>13</v>
      </c>
      <c r="N18" s="66">
        <f t="shared" si="7"/>
        <v>175.5</v>
      </c>
      <c r="O18" s="75">
        <f t="shared" si="14"/>
        <v>13</v>
      </c>
      <c r="P18" s="49">
        <v>13</v>
      </c>
      <c r="Q18" s="66">
        <f t="shared" si="15"/>
        <v>175.5</v>
      </c>
      <c r="R18" s="50">
        <v>13</v>
      </c>
      <c r="S18" s="84"/>
      <c r="T18" s="83"/>
    </row>
    <row r="19" spans="1:20" s="36" customFormat="1" ht="18" customHeight="1" x14ac:dyDescent="0.15">
      <c r="A19" s="60" t="s">
        <v>40</v>
      </c>
      <c r="B19" s="59">
        <v>44988</v>
      </c>
      <c r="C19" s="52">
        <v>45201</v>
      </c>
      <c r="D19" s="49" t="s">
        <v>41</v>
      </c>
      <c r="E19" s="49">
        <v>9</v>
      </c>
      <c r="F19" s="50">
        <v>26</v>
      </c>
      <c r="G19" s="50">
        <f t="shared" si="4"/>
        <v>234</v>
      </c>
      <c r="H19" s="49">
        <v>2.5</v>
      </c>
      <c r="I19" s="66">
        <f t="shared" si="5"/>
        <v>22.5</v>
      </c>
      <c r="J19" s="49"/>
      <c r="K19" s="66">
        <f t="shared" si="6"/>
        <v>0</v>
      </c>
      <c r="L19" s="66"/>
      <c r="M19" s="49">
        <v>9</v>
      </c>
      <c r="N19" s="66">
        <f t="shared" si="7"/>
        <v>234</v>
      </c>
      <c r="O19" s="75">
        <f t="shared" si="14"/>
        <v>22.5</v>
      </c>
      <c r="P19" s="49"/>
      <c r="Q19" s="66">
        <f t="shared" si="15"/>
        <v>0</v>
      </c>
      <c r="R19" s="50"/>
      <c r="S19" s="84"/>
      <c r="T19" s="83"/>
    </row>
    <row r="20" spans="1:20" s="36" customFormat="1" ht="18" customHeight="1" x14ac:dyDescent="0.15">
      <c r="A20" s="46" t="s">
        <v>42</v>
      </c>
      <c r="B20" s="59">
        <v>44976</v>
      </c>
      <c r="C20" s="52">
        <v>45340</v>
      </c>
      <c r="D20" s="49" t="s">
        <v>24</v>
      </c>
      <c r="E20" s="49">
        <v>7</v>
      </c>
      <c r="F20" s="50">
        <v>26.36</v>
      </c>
      <c r="G20" s="50">
        <f t="shared" si="4"/>
        <v>184.51999999999998</v>
      </c>
      <c r="H20" s="49">
        <v>2.5</v>
      </c>
      <c r="I20" s="66">
        <f t="shared" si="5"/>
        <v>17.5</v>
      </c>
      <c r="J20" s="49"/>
      <c r="K20" s="66">
        <f t="shared" si="6"/>
        <v>0</v>
      </c>
      <c r="L20" s="66"/>
      <c r="M20" s="49">
        <v>4</v>
      </c>
      <c r="N20" s="66">
        <f t="shared" si="7"/>
        <v>105.44</v>
      </c>
      <c r="O20" s="75">
        <f t="shared" si="14"/>
        <v>10</v>
      </c>
      <c r="P20" s="49">
        <v>3</v>
      </c>
      <c r="Q20" s="66">
        <f t="shared" si="15"/>
        <v>79.08</v>
      </c>
      <c r="R20" s="50">
        <v>7.5</v>
      </c>
      <c r="S20" s="84"/>
      <c r="T20" s="83"/>
    </row>
    <row r="21" spans="1:20" s="36" customFormat="1" ht="18" customHeight="1" x14ac:dyDescent="0.15">
      <c r="A21" s="46" t="s">
        <v>43</v>
      </c>
      <c r="B21" s="59">
        <v>45104</v>
      </c>
      <c r="C21" s="52">
        <v>45742</v>
      </c>
      <c r="D21" s="49" t="s">
        <v>33</v>
      </c>
      <c r="E21" s="49">
        <v>32</v>
      </c>
      <c r="F21" s="49">
        <v>14.8</v>
      </c>
      <c r="G21" s="50">
        <f t="shared" si="4"/>
        <v>473.6</v>
      </c>
      <c r="H21" s="49">
        <v>1.5</v>
      </c>
      <c r="I21" s="66">
        <f t="shared" si="5"/>
        <v>48</v>
      </c>
      <c r="J21" s="49"/>
      <c r="K21" s="66">
        <f t="shared" si="6"/>
        <v>0</v>
      </c>
      <c r="L21" s="66"/>
      <c r="M21" s="49">
        <v>11</v>
      </c>
      <c r="N21" s="66">
        <f t="shared" si="7"/>
        <v>162.80000000000001</v>
      </c>
      <c r="O21" s="75">
        <f t="shared" si="14"/>
        <v>16.5</v>
      </c>
      <c r="P21" s="49">
        <v>21</v>
      </c>
      <c r="Q21" s="66">
        <f t="shared" si="15"/>
        <v>310.8</v>
      </c>
      <c r="R21" s="50">
        <v>31.5</v>
      </c>
      <c r="S21" s="84"/>
      <c r="T21" s="83"/>
    </row>
    <row r="22" spans="1:20" s="36" customFormat="1" ht="18" customHeight="1" x14ac:dyDescent="0.15">
      <c r="A22" s="46" t="s">
        <v>44</v>
      </c>
      <c r="B22" s="59">
        <v>45143</v>
      </c>
      <c r="C22" s="52">
        <v>46238</v>
      </c>
      <c r="D22" s="49" t="s">
        <v>24</v>
      </c>
      <c r="E22" s="49">
        <v>27</v>
      </c>
      <c r="F22" s="49">
        <v>1.8</v>
      </c>
      <c r="G22" s="50">
        <f t="shared" si="4"/>
        <v>48.6</v>
      </c>
      <c r="H22" s="49">
        <v>0.1</v>
      </c>
      <c r="I22" s="66">
        <f t="shared" si="5"/>
        <v>2.7</v>
      </c>
      <c r="J22" s="49"/>
      <c r="K22" s="66">
        <f t="shared" si="6"/>
        <v>0</v>
      </c>
      <c r="L22" s="66"/>
      <c r="M22" s="49"/>
      <c r="N22" s="66">
        <f t="shared" si="7"/>
        <v>0</v>
      </c>
      <c r="O22" s="75">
        <f t="shared" si="14"/>
        <v>0</v>
      </c>
      <c r="P22" s="49">
        <v>27</v>
      </c>
      <c r="Q22" s="66">
        <f t="shared" si="15"/>
        <v>48.6</v>
      </c>
      <c r="R22" s="50">
        <v>2.7</v>
      </c>
      <c r="S22" s="84"/>
      <c r="T22" s="83"/>
    </row>
    <row r="23" spans="1:20" s="36" customFormat="1" ht="18" customHeight="1" x14ac:dyDescent="0.15">
      <c r="A23" s="46" t="s">
        <v>45</v>
      </c>
      <c r="B23" s="59">
        <v>45062</v>
      </c>
      <c r="C23" s="52">
        <v>46157</v>
      </c>
      <c r="D23" s="49" t="s">
        <v>46</v>
      </c>
      <c r="E23" s="49">
        <v>5</v>
      </c>
      <c r="F23" s="49">
        <v>12.25</v>
      </c>
      <c r="G23" s="50">
        <f t="shared" si="4"/>
        <v>61.25</v>
      </c>
      <c r="H23" s="49">
        <v>1</v>
      </c>
      <c r="I23" s="66">
        <f t="shared" si="5"/>
        <v>5</v>
      </c>
      <c r="J23" s="49"/>
      <c r="K23" s="66">
        <f t="shared" si="6"/>
        <v>0</v>
      </c>
      <c r="L23" s="66"/>
      <c r="M23" s="49">
        <v>5</v>
      </c>
      <c r="N23" s="66">
        <f t="shared" si="7"/>
        <v>61.25</v>
      </c>
      <c r="O23" s="75">
        <f t="shared" si="14"/>
        <v>5</v>
      </c>
      <c r="P23" s="49"/>
      <c r="Q23" s="66">
        <f t="shared" si="15"/>
        <v>0</v>
      </c>
      <c r="R23" s="50"/>
      <c r="S23" s="84"/>
      <c r="T23" s="83"/>
    </row>
    <row r="24" spans="1:20" s="36" customFormat="1" ht="18" customHeight="1" x14ac:dyDescent="0.15">
      <c r="A24" s="46" t="s">
        <v>47</v>
      </c>
      <c r="B24" s="59">
        <v>45038</v>
      </c>
      <c r="C24" s="52">
        <v>45768</v>
      </c>
      <c r="D24" s="49" t="s">
        <v>33</v>
      </c>
      <c r="E24" s="49">
        <v>7</v>
      </c>
      <c r="F24" s="49">
        <v>8.33</v>
      </c>
      <c r="G24" s="50">
        <f t="shared" si="4"/>
        <v>58.31</v>
      </c>
      <c r="H24" s="49">
        <v>1</v>
      </c>
      <c r="I24" s="66">
        <f t="shared" si="5"/>
        <v>7</v>
      </c>
      <c r="J24" s="49"/>
      <c r="K24" s="66">
        <f t="shared" si="6"/>
        <v>0</v>
      </c>
      <c r="L24" s="66"/>
      <c r="M24" s="49">
        <v>5</v>
      </c>
      <c r="N24" s="66">
        <f t="shared" si="7"/>
        <v>41.65</v>
      </c>
      <c r="O24" s="75">
        <f t="shared" si="14"/>
        <v>5</v>
      </c>
      <c r="P24" s="49">
        <v>2</v>
      </c>
      <c r="Q24" s="66">
        <f t="shared" si="15"/>
        <v>16.66</v>
      </c>
      <c r="R24" s="50">
        <v>2</v>
      </c>
      <c r="S24" s="84"/>
      <c r="T24" s="83"/>
    </row>
    <row r="25" spans="1:20" s="36" customFormat="1" ht="18" customHeight="1" x14ac:dyDescent="0.15">
      <c r="A25" s="46" t="s">
        <v>48</v>
      </c>
      <c r="B25" s="59">
        <v>45208</v>
      </c>
      <c r="C25" s="52">
        <v>45573</v>
      </c>
      <c r="D25" s="49" t="s">
        <v>24</v>
      </c>
      <c r="E25" s="49">
        <v>7</v>
      </c>
      <c r="F25" s="49">
        <v>9.1</v>
      </c>
      <c r="G25" s="50">
        <f t="shared" si="4"/>
        <v>63.699999999999996</v>
      </c>
      <c r="H25" s="49">
        <v>1</v>
      </c>
      <c r="I25" s="66">
        <f t="shared" si="5"/>
        <v>7</v>
      </c>
      <c r="J25" s="49"/>
      <c r="K25" s="66">
        <f t="shared" si="6"/>
        <v>0</v>
      </c>
      <c r="L25" s="66"/>
      <c r="M25" s="49">
        <v>4</v>
      </c>
      <c r="N25" s="66">
        <f t="shared" si="7"/>
        <v>36.4</v>
      </c>
      <c r="O25" s="75">
        <f t="shared" si="14"/>
        <v>4</v>
      </c>
      <c r="P25" s="49">
        <v>3</v>
      </c>
      <c r="Q25" s="66">
        <f t="shared" si="15"/>
        <v>27.299999999999997</v>
      </c>
      <c r="R25" s="50">
        <v>3</v>
      </c>
      <c r="S25" s="84"/>
      <c r="T25" s="83"/>
    </row>
    <row r="26" spans="1:20" s="36" customFormat="1" ht="18" customHeight="1" x14ac:dyDescent="0.15">
      <c r="A26" s="61" t="s">
        <v>49</v>
      </c>
      <c r="B26" s="59">
        <v>45085</v>
      </c>
      <c r="C26" s="52" t="s">
        <v>50</v>
      </c>
      <c r="D26" s="49" t="s">
        <v>24</v>
      </c>
      <c r="E26" s="49">
        <v>2</v>
      </c>
      <c r="F26" s="49">
        <v>9.6999999999999993</v>
      </c>
      <c r="G26" s="50">
        <f t="shared" si="4"/>
        <v>19.399999999999999</v>
      </c>
      <c r="H26" s="49">
        <v>1</v>
      </c>
      <c r="I26" s="66">
        <f t="shared" si="5"/>
        <v>2</v>
      </c>
      <c r="J26" s="49"/>
      <c r="K26" s="66">
        <f t="shared" si="6"/>
        <v>0</v>
      </c>
      <c r="L26" s="66"/>
      <c r="M26" s="49"/>
      <c r="N26" s="66">
        <f t="shared" si="7"/>
        <v>0</v>
      </c>
      <c r="O26" s="75">
        <f t="shared" si="14"/>
        <v>0</v>
      </c>
      <c r="P26" s="49">
        <v>2</v>
      </c>
      <c r="Q26" s="66">
        <f t="shared" si="15"/>
        <v>19.399999999999999</v>
      </c>
      <c r="R26" s="50">
        <v>2</v>
      </c>
      <c r="S26" s="84"/>
      <c r="T26" s="83"/>
    </row>
    <row r="27" spans="1:20" s="36" customFormat="1" ht="18" customHeight="1" x14ac:dyDescent="0.15">
      <c r="A27" s="62" t="s">
        <v>51</v>
      </c>
      <c r="B27" s="59">
        <v>44984</v>
      </c>
      <c r="C27" s="52">
        <v>45714</v>
      </c>
      <c r="D27" s="49" t="s">
        <v>24</v>
      </c>
      <c r="E27" s="49">
        <v>28</v>
      </c>
      <c r="F27" s="49">
        <v>4.9000000000000004</v>
      </c>
      <c r="G27" s="50">
        <f t="shared" si="4"/>
        <v>137.20000000000002</v>
      </c>
      <c r="H27" s="49">
        <v>0.5</v>
      </c>
      <c r="I27" s="66">
        <f t="shared" si="5"/>
        <v>14</v>
      </c>
      <c r="J27" s="49"/>
      <c r="K27" s="66">
        <f t="shared" si="6"/>
        <v>0</v>
      </c>
      <c r="L27" s="66"/>
      <c r="M27" s="49"/>
      <c r="N27" s="66">
        <f t="shared" si="7"/>
        <v>0</v>
      </c>
      <c r="O27" s="75">
        <f t="shared" si="14"/>
        <v>0</v>
      </c>
      <c r="P27" s="49">
        <v>28</v>
      </c>
      <c r="Q27" s="66">
        <f t="shared" si="15"/>
        <v>137.20000000000002</v>
      </c>
      <c r="R27" s="50">
        <v>14</v>
      </c>
      <c r="S27" s="84"/>
      <c r="T27" s="83"/>
    </row>
    <row r="28" spans="1:20" s="36" customFormat="1" ht="18" customHeight="1" x14ac:dyDescent="0.15">
      <c r="A28" s="62" t="s">
        <v>52</v>
      </c>
      <c r="B28" s="59">
        <v>45061</v>
      </c>
      <c r="C28" s="52">
        <v>46156</v>
      </c>
      <c r="D28" s="49" t="s">
        <v>24</v>
      </c>
      <c r="E28" s="49">
        <v>12</v>
      </c>
      <c r="F28" s="49">
        <v>16.8</v>
      </c>
      <c r="G28" s="50">
        <f t="shared" si="4"/>
        <v>201.60000000000002</v>
      </c>
      <c r="H28" s="49">
        <v>2</v>
      </c>
      <c r="I28" s="66">
        <f t="shared" si="5"/>
        <v>24</v>
      </c>
      <c r="J28" s="49"/>
      <c r="K28" s="66">
        <f t="shared" si="6"/>
        <v>0</v>
      </c>
      <c r="L28" s="66"/>
      <c r="M28" s="49">
        <v>4</v>
      </c>
      <c r="N28" s="66">
        <f t="shared" si="7"/>
        <v>67.2</v>
      </c>
      <c r="O28" s="75">
        <f t="shared" si="14"/>
        <v>8</v>
      </c>
      <c r="P28" s="49">
        <v>8</v>
      </c>
      <c r="Q28" s="66">
        <f t="shared" si="15"/>
        <v>134.4</v>
      </c>
      <c r="R28" s="50">
        <v>16</v>
      </c>
      <c r="S28" s="84"/>
      <c r="T28" s="83"/>
    </row>
    <row r="29" spans="1:20" s="36" customFormat="1" ht="18" customHeight="1" x14ac:dyDescent="0.15">
      <c r="A29" s="62" t="s">
        <v>53</v>
      </c>
      <c r="B29" s="59" t="s">
        <v>54</v>
      </c>
      <c r="C29" s="52">
        <v>45614</v>
      </c>
      <c r="D29" s="49" t="s">
        <v>33</v>
      </c>
      <c r="E29" s="49">
        <v>22</v>
      </c>
      <c r="F29" s="49">
        <v>7.8</v>
      </c>
      <c r="G29" s="50">
        <f t="shared" si="4"/>
        <v>171.6</v>
      </c>
      <c r="H29" s="49">
        <v>1</v>
      </c>
      <c r="I29" s="66">
        <f t="shared" si="5"/>
        <v>22</v>
      </c>
      <c r="J29" s="49"/>
      <c r="K29" s="66">
        <f t="shared" si="6"/>
        <v>0</v>
      </c>
      <c r="L29" s="66"/>
      <c r="M29" s="49">
        <v>4</v>
      </c>
      <c r="N29" s="66">
        <f t="shared" si="7"/>
        <v>31.2</v>
      </c>
      <c r="O29" s="75">
        <f t="shared" si="14"/>
        <v>4</v>
      </c>
      <c r="P29" s="49">
        <v>18</v>
      </c>
      <c r="Q29" s="66">
        <f t="shared" si="15"/>
        <v>140.4</v>
      </c>
      <c r="R29" s="50">
        <v>18</v>
      </c>
      <c r="S29" s="84"/>
      <c r="T29" s="83"/>
    </row>
    <row r="30" spans="1:20" s="36" customFormat="1" ht="18" customHeight="1" x14ac:dyDescent="0.15">
      <c r="A30" s="62" t="s">
        <v>55</v>
      </c>
      <c r="B30" s="59">
        <v>44998</v>
      </c>
      <c r="C30" s="52">
        <v>46093</v>
      </c>
      <c r="D30" s="49" t="s">
        <v>33</v>
      </c>
      <c r="E30" s="49">
        <v>6</v>
      </c>
      <c r="F30" s="49">
        <v>14.8</v>
      </c>
      <c r="G30" s="50">
        <f t="shared" si="4"/>
        <v>88.800000000000011</v>
      </c>
      <c r="H30" s="49">
        <v>1.5</v>
      </c>
      <c r="I30" s="66">
        <f t="shared" si="5"/>
        <v>9</v>
      </c>
      <c r="J30" s="49"/>
      <c r="K30" s="66">
        <f t="shared" si="6"/>
        <v>0</v>
      </c>
      <c r="L30" s="66"/>
      <c r="M30" s="49">
        <v>4</v>
      </c>
      <c r="N30" s="66">
        <f t="shared" si="7"/>
        <v>59.2</v>
      </c>
      <c r="O30" s="75">
        <f t="shared" si="14"/>
        <v>6</v>
      </c>
      <c r="P30" s="49">
        <v>2</v>
      </c>
      <c r="Q30" s="66">
        <f t="shared" si="15"/>
        <v>29.6</v>
      </c>
      <c r="R30" s="50">
        <v>3</v>
      </c>
      <c r="S30" s="84"/>
      <c r="T30" s="83"/>
    </row>
    <row r="31" spans="1:20" s="36" customFormat="1" ht="18" customHeight="1" x14ac:dyDescent="0.15">
      <c r="A31" s="62" t="s">
        <v>56</v>
      </c>
      <c r="B31" s="59">
        <v>44964</v>
      </c>
      <c r="C31" s="52">
        <v>46424</v>
      </c>
      <c r="D31" s="49" t="s">
        <v>33</v>
      </c>
      <c r="E31" s="49">
        <v>1</v>
      </c>
      <c r="F31" s="49">
        <v>35.090000000000003</v>
      </c>
      <c r="G31" s="50">
        <f t="shared" si="4"/>
        <v>35.090000000000003</v>
      </c>
      <c r="H31" s="49">
        <v>3</v>
      </c>
      <c r="I31" s="66">
        <f t="shared" si="5"/>
        <v>3</v>
      </c>
      <c r="J31" s="49"/>
      <c r="K31" s="66">
        <f t="shared" si="6"/>
        <v>0</v>
      </c>
      <c r="L31" s="66"/>
      <c r="M31" s="49">
        <v>1</v>
      </c>
      <c r="N31" s="66">
        <f t="shared" si="7"/>
        <v>35.090000000000003</v>
      </c>
      <c r="O31" s="75">
        <f t="shared" si="14"/>
        <v>3</v>
      </c>
      <c r="P31" s="49"/>
      <c r="Q31" s="66">
        <f t="shared" si="15"/>
        <v>0</v>
      </c>
      <c r="R31" s="50"/>
      <c r="S31" s="84"/>
      <c r="T31" s="83"/>
    </row>
    <row r="32" spans="1:20" s="36" customFormat="1" ht="18" customHeight="1" x14ac:dyDescent="0.15">
      <c r="A32" s="62" t="s">
        <v>56</v>
      </c>
      <c r="B32" s="59">
        <v>44964</v>
      </c>
      <c r="C32" s="52">
        <v>46424</v>
      </c>
      <c r="D32" s="49" t="s">
        <v>33</v>
      </c>
      <c r="E32" s="49">
        <v>20</v>
      </c>
      <c r="F32" s="49">
        <v>35.1</v>
      </c>
      <c r="G32" s="50">
        <f t="shared" si="4"/>
        <v>702</v>
      </c>
      <c r="H32" s="49">
        <v>3</v>
      </c>
      <c r="I32" s="66">
        <f t="shared" si="5"/>
        <v>60</v>
      </c>
      <c r="J32" s="49"/>
      <c r="K32" s="66">
        <f t="shared" si="6"/>
        <v>0</v>
      </c>
      <c r="L32" s="66"/>
      <c r="M32" s="49"/>
      <c r="N32" s="66">
        <f t="shared" si="7"/>
        <v>0</v>
      </c>
      <c r="O32" s="75">
        <f t="shared" si="14"/>
        <v>0</v>
      </c>
      <c r="P32" s="49">
        <v>20</v>
      </c>
      <c r="Q32" s="66">
        <f t="shared" si="15"/>
        <v>702</v>
      </c>
      <c r="R32" s="50">
        <v>60</v>
      </c>
      <c r="S32" s="82"/>
      <c r="T32" s="83"/>
    </row>
    <row r="33" spans="1:22" s="36" customFormat="1" ht="18" customHeight="1" x14ac:dyDescent="0.15">
      <c r="A33" s="62" t="s">
        <v>57</v>
      </c>
      <c r="B33" s="59">
        <v>44966</v>
      </c>
      <c r="C33" s="52">
        <v>46426</v>
      </c>
      <c r="D33" s="49" t="s">
        <v>58</v>
      </c>
      <c r="E33" s="49">
        <v>9</v>
      </c>
      <c r="F33" s="49">
        <v>22.4</v>
      </c>
      <c r="G33" s="50">
        <f t="shared" si="4"/>
        <v>201.6</v>
      </c>
      <c r="H33" s="49">
        <v>2.5</v>
      </c>
      <c r="I33" s="66">
        <f t="shared" si="5"/>
        <v>22.5</v>
      </c>
      <c r="J33" s="49"/>
      <c r="K33" s="66">
        <f t="shared" si="6"/>
        <v>0</v>
      </c>
      <c r="L33" s="66"/>
      <c r="M33" s="49">
        <v>2</v>
      </c>
      <c r="N33" s="66">
        <f t="shared" si="7"/>
        <v>44.8</v>
      </c>
      <c r="O33" s="75">
        <f t="shared" si="14"/>
        <v>5</v>
      </c>
      <c r="P33" s="49">
        <v>7</v>
      </c>
      <c r="Q33" s="66">
        <f t="shared" si="15"/>
        <v>156.79999999999998</v>
      </c>
      <c r="R33" s="50">
        <v>17.5</v>
      </c>
      <c r="S33" s="84"/>
      <c r="T33" s="83"/>
    </row>
    <row r="34" spans="1:22" s="36" customFormat="1" ht="18.75" customHeight="1" x14ac:dyDescent="0.15">
      <c r="A34" s="62" t="s">
        <v>59</v>
      </c>
      <c r="B34" s="59"/>
      <c r="C34" s="52"/>
      <c r="D34" s="49"/>
      <c r="E34" s="49"/>
      <c r="F34" s="49"/>
      <c r="G34" s="50">
        <f t="shared" si="4"/>
        <v>0</v>
      </c>
      <c r="H34" s="49"/>
      <c r="I34" s="66">
        <f t="shared" si="5"/>
        <v>0</v>
      </c>
      <c r="J34" s="49"/>
      <c r="K34" s="66">
        <f t="shared" si="6"/>
        <v>0</v>
      </c>
      <c r="L34" s="66"/>
      <c r="M34" s="49"/>
      <c r="N34" s="66">
        <f t="shared" si="7"/>
        <v>0</v>
      </c>
      <c r="O34" s="75">
        <f t="shared" si="14"/>
        <v>0</v>
      </c>
      <c r="P34" s="49"/>
      <c r="Q34" s="66">
        <f t="shared" si="15"/>
        <v>0</v>
      </c>
      <c r="R34" s="50"/>
      <c r="S34" s="84"/>
      <c r="T34" s="83"/>
    </row>
    <row r="35" spans="1:22" s="35" customFormat="1" ht="18" customHeight="1" x14ac:dyDescent="0.15">
      <c r="A35" s="62" t="s">
        <v>60</v>
      </c>
      <c r="B35" s="59">
        <v>44930</v>
      </c>
      <c r="C35" s="52">
        <v>46025</v>
      </c>
      <c r="D35" s="49" t="s">
        <v>33</v>
      </c>
      <c r="E35" s="49">
        <v>14</v>
      </c>
      <c r="F35" s="49">
        <v>45.8</v>
      </c>
      <c r="G35" s="50">
        <f t="shared" si="4"/>
        <v>641.19999999999993</v>
      </c>
      <c r="H35" s="49">
        <v>5</v>
      </c>
      <c r="I35" s="66">
        <f t="shared" si="5"/>
        <v>70</v>
      </c>
      <c r="J35" s="49"/>
      <c r="K35" s="66">
        <f t="shared" si="6"/>
        <v>0</v>
      </c>
      <c r="L35" s="66"/>
      <c r="M35" s="49">
        <v>13</v>
      </c>
      <c r="N35" s="66">
        <f t="shared" si="7"/>
        <v>595.4</v>
      </c>
      <c r="O35" s="75">
        <f t="shared" si="14"/>
        <v>65</v>
      </c>
      <c r="P35" s="49">
        <v>1</v>
      </c>
      <c r="Q35" s="66">
        <f t="shared" si="15"/>
        <v>45.8</v>
      </c>
      <c r="R35" s="50">
        <v>5</v>
      </c>
      <c r="S35" s="84"/>
      <c r="T35" s="81"/>
      <c r="V35" s="85"/>
    </row>
    <row r="36" spans="1:22" s="35" customFormat="1" ht="18" customHeight="1" x14ac:dyDescent="0.15">
      <c r="A36" s="62" t="s">
        <v>60</v>
      </c>
      <c r="B36" s="59">
        <v>44930</v>
      </c>
      <c r="C36" s="52">
        <v>46025</v>
      </c>
      <c r="D36" s="49" t="s">
        <v>33</v>
      </c>
      <c r="E36" s="49">
        <v>30</v>
      </c>
      <c r="F36" s="49">
        <v>39.9</v>
      </c>
      <c r="G36" s="50">
        <f t="shared" ref="G36" si="24">E36*F36</f>
        <v>1197</v>
      </c>
      <c r="H36" s="49">
        <v>4</v>
      </c>
      <c r="I36" s="66">
        <f t="shared" ref="I36" si="25">E36*H36</f>
        <v>120</v>
      </c>
      <c r="J36" s="49"/>
      <c r="K36" s="50">
        <f t="shared" ref="K36" si="26">F36*J36</f>
        <v>0</v>
      </c>
      <c r="L36" s="50"/>
      <c r="M36" s="49"/>
      <c r="N36" s="66">
        <f t="shared" ref="N36" si="27">F36*M36</f>
        <v>0</v>
      </c>
      <c r="O36" s="75">
        <f t="shared" si="14"/>
        <v>0</v>
      </c>
      <c r="P36" s="49">
        <v>30</v>
      </c>
      <c r="Q36" s="66">
        <f t="shared" si="15"/>
        <v>1197</v>
      </c>
      <c r="R36" s="50">
        <v>120</v>
      </c>
      <c r="S36" s="84"/>
      <c r="T36" s="81"/>
      <c r="V36" s="85"/>
    </row>
    <row r="37" spans="1:22" s="36" customFormat="1" ht="18" customHeight="1" x14ac:dyDescent="0.15">
      <c r="A37" s="62" t="s">
        <v>61</v>
      </c>
      <c r="B37" s="63">
        <v>45005</v>
      </c>
      <c r="C37" s="63">
        <v>46100</v>
      </c>
      <c r="D37" s="49" t="s">
        <v>62</v>
      </c>
      <c r="E37" s="49">
        <v>44</v>
      </c>
      <c r="F37" s="49">
        <v>22.5</v>
      </c>
      <c r="G37" s="50">
        <f t="shared" si="4"/>
        <v>990</v>
      </c>
      <c r="H37" s="49">
        <v>2.5</v>
      </c>
      <c r="I37" s="66">
        <f t="shared" si="5"/>
        <v>110</v>
      </c>
      <c r="J37" s="49"/>
      <c r="K37" s="66">
        <f t="shared" si="6"/>
        <v>0</v>
      </c>
      <c r="L37" s="66"/>
      <c r="M37" s="49">
        <v>19</v>
      </c>
      <c r="N37" s="66">
        <f t="shared" si="7"/>
        <v>427.5</v>
      </c>
      <c r="O37" s="75">
        <f t="shared" si="14"/>
        <v>47.5</v>
      </c>
      <c r="P37" s="49">
        <v>25</v>
      </c>
      <c r="Q37" s="66">
        <f t="shared" si="15"/>
        <v>562.5</v>
      </c>
      <c r="R37" s="50">
        <v>62.5</v>
      </c>
      <c r="S37" s="84"/>
      <c r="T37" s="83"/>
    </row>
    <row r="38" spans="1:22" s="37" customFormat="1" ht="18" customHeight="1" x14ac:dyDescent="0.15">
      <c r="A38" s="62" t="s">
        <v>63</v>
      </c>
      <c r="B38" s="59">
        <v>45056</v>
      </c>
      <c r="C38" s="52">
        <v>45055</v>
      </c>
      <c r="D38" s="49" t="s">
        <v>64</v>
      </c>
      <c r="E38" s="49">
        <v>25</v>
      </c>
      <c r="F38" s="49">
        <v>9.9</v>
      </c>
      <c r="G38" s="50">
        <f t="shared" si="4"/>
        <v>247.5</v>
      </c>
      <c r="H38" s="49">
        <v>1</v>
      </c>
      <c r="I38" s="66">
        <f t="shared" si="5"/>
        <v>25</v>
      </c>
      <c r="J38" s="49"/>
      <c r="K38" s="66">
        <f t="shared" si="6"/>
        <v>0</v>
      </c>
      <c r="L38" s="66"/>
      <c r="M38" s="49">
        <v>12</v>
      </c>
      <c r="N38" s="66">
        <f t="shared" si="7"/>
        <v>118.80000000000001</v>
      </c>
      <c r="O38" s="75">
        <f t="shared" si="14"/>
        <v>12</v>
      </c>
      <c r="P38" s="49">
        <v>13</v>
      </c>
      <c r="Q38" s="66">
        <f t="shared" si="15"/>
        <v>128.70000000000002</v>
      </c>
      <c r="R38" s="50">
        <v>13</v>
      </c>
      <c r="S38" s="84"/>
      <c r="T38" s="80"/>
    </row>
    <row r="39" spans="1:22" s="37" customFormat="1" ht="18" customHeight="1" x14ac:dyDescent="0.15">
      <c r="A39" s="62" t="s">
        <v>65</v>
      </c>
      <c r="B39" s="59">
        <v>45063</v>
      </c>
      <c r="C39" s="52">
        <v>46158</v>
      </c>
      <c r="D39" s="49" t="s">
        <v>58</v>
      </c>
      <c r="E39" s="49">
        <v>10</v>
      </c>
      <c r="F39" s="49">
        <v>4.0999999999999996</v>
      </c>
      <c r="G39" s="50">
        <f t="shared" si="4"/>
        <v>41</v>
      </c>
      <c r="H39" s="49">
        <v>0.5</v>
      </c>
      <c r="I39" s="66">
        <f t="shared" si="5"/>
        <v>5</v>
      </c>
      <c r="J39" s="49"/>
      <c r="K39" s="66">
        <f t="shared" si="6"/>
        <v>0</v>
      </c>
      <c r="L39" s="66"/>
      <c r="M39" s="49"/>
      <c r="N39" s="66">
        <f t="shared" si="7"/>
        <v>0</v>
      </c>
      <c r="O39" s="75">
        <f t="shared" si="14"/>
        <v>0</v>
      </c>
      <c r="P39" s="49">
        <v>10</v>
      </c>
      <c r="Q39" s="66">
        <f t="shared" si="15"/>
        <v>41</v>
      </c>
      <c r="R39" s="50">
        <v>5</v>
      </c>
      <c r="S39" s="84"/>
      <c r="T39" s="80"/>
    </row>
    <row r="40" spans="1:22" s="37" customFormat="1" ht="18" customHeight="1" x14ac:dyDescent="0.15">
      <c r="A40" s="62" t="s">
        <v>65</v>
      </c>
      <c r="B40" s="59">
        <v>44896</v>
      </c>
      <c r="C40" s="52">
        <v>45626</v>
      </c>
      <c r="D40" s="49" t="s">
        <v>58</v>
      </c>
      <c r="E40" s="49">
        <v>5</v>
      </c>
      <c r="F40" s="49">
        <v>4.41</v>
      </c>
      <c r="G40" s="50">
        <f t="shared" si="4"/>
        <v>22.05</v>
      </c>
      <c r="H40" s="49">
        <v>0.5</v>
      </c>
      <c r="I40" s="66">
        <f t="shared" si="5"/>
        <v>2.5</v>
      </c>
      <c r="J40" s="49"/>
      <c r="K40" s="66">
        <f t="shared" si="6"/>
        <v>0</v>
      </c>
      <c r="L40" s="66"/>
      <c r="M40" s="49">
        <v>5</v>
      </c>
      <c r="N40" s="66">
        <f t="shared" si="7"/>
        <v>22.05</v>
      </c>
      <c r="O40" s="75">
        <f t="shared" si="14"/>
        <v>2.5</v>
      </c>
      <c r="P40" s="49"/>
      <c r="Q40" s="66">
        <f t="shared" si="15"/>
        <v>0</v>
      </c>
      <c r="R40" s="50"/>
      <c r="S40" s="84"/>
      <c r="T40" s="80"/>
    </row>
    <row r="41" spans="1:22" ht="18" customHeight="1" x14ac:dyDescent="0.15">
      <c r="A41" s="62" t="s">
        <v>66</v>
      </c>
      <c r="B41" s="64" t="s">
        <v>67</v>
      </c>
      <c r="C41" s="65"/>
      <c r="D41" s="49" t="s">
        <v>68</v>
      </c>
      <c r="E41" s="49">
        <v>5</v>
      </c>
      <c r="F41" s="49">
        <v>25</v>
      </c>
      <c r="G41" s="50">
        <f t="shared" si="4"/>
        <v>125</v>
      </c>
      <c r="H41" s="49">
        <v>2.5</v>
      </c>
      <c r="I41" s="66">
        <f t="shared" si="5"/>
        <v>12.5</v>
      </c>
      <c r="J41" s="49"/>
      <c r="K41" s="66">
        <f t="shared" si="6"/>
        <v>0</v>
      </c>
      <c r="L41" s="66"/>
      <c r="M41" s="49"/>
      <c r="N41" s="66">
        <f t="shared" si="7"/>
        <v>0</v>
      </c>
      <c r="O41" s="75">
        <f t="shared" si="14"/>
        <v>0</v>
      </c>
      <c r="P41" s="49">
        <v>5</v>
      </c>
      <c r="Q41" s="66">
        <f t="shared" si="15"/>
        <v>125</v>
      </c>
      <c r="R41" s="50">
        <v>12.5</v>
      </c>
      <c r="S41" s="84"/>
      <c r="T41" s="80"/>
    </row>
    <row r="42" spans="1:22" s="38" customFormat="1" ht="18" customHeight="1" x14ac:dyDescent="0.15">
      <c r="A42" s="62" t="s">
        <v>69</v>
      </c>
      <c r="B42" s="64" t="s">
        <v>67</v>
      </c>
      <c r="C42" s="65"/>
      <c r="D42" s="49" t="s">
        <v>68</v>
      </c>
      <c r="E42" s="49">
        <v>9</v>
      </c>
      <c r="F42" s="49">
        <v>80</v>
      </c>
      <c r="G42" s="50">
        <f t="shared" si="4"/>
        <v>720</v>
      </c>
      <c r="H42" s="49">
        <v>8</v>
      </c>
      <c r="I42" s="66">
        <f t="shared" si="5"/>
        <v>72</v>
      </c>
      <c r="J42" s="49"/>
      <c r="K42" s="66">
        <f t="shared" si="6"/>
        <v>0</v>
      </c>
      <c r="L42" s="66"/>
      <c r="M42" s="49"/>
      <c r="N42" s="66">
        <f t="shared" si="7"/>
        <v>0</v>
      </c>
      <c r="O42" s="75">
        <f t="shared" si="14"/>
        <v>0</v>
      </c>
      <c r="P42" s="49">
        <v>9</v>
      </c>
      <c r="Q42" s="66">
        <f t="shared" si="15"/>
        <v>720</v>
      </c>
      <c r="R42" s="50">
        <v>72</v>
      </c>
      <c r="S42" s="84"/>
      <c r="T42" s="80"/>
    </row>
    <row r="43" spans="1:22" ht="18" customHeight="1" x14ac:dyDescent="0.15">
      <c r="A43" s="62" t="s">
        <v>70</v>
      </c>
      <c r="B43" s="64" t="s">
        <v>67</v>
      </c>
      <c r="C43" s="65"/>
      <c r="D43" s="49" t="s">
        <v>68</v>
      </c>
      <c r="E43" s="49">
        <v>16</v>
      </c>
      <c r="F43" s="49">
        <v>45</v>
      </c>
      <c r="G43" s="50">
        <f t="shared" si="4"/>
        <v>720</v>
      </c>
      <c r="H43" s="49">
        <v>4.5</v>
      </c>
      <c r="I43" s="66">
        <f t="shared" si="5"/>
        <v>72</v>
      </c>
      <c r="J43" s="49"/>
      <c r="K43" s="66">
        <f t="shared" si="6"/>
        <v>0</v>
      </c>
      <c r="L43" s="66"/>
      <c r="M43" s="49"/>
      <c r="N43" s="66">
        <f t="shared" si="7"/>
        <v>0</v>
      </c>
      <c r="O43" s="75">
        <f t="shared" si="14"/>
        <v>0</v>
      </c>
      <c r="P43" s="49">
        <v>16</v>
      </c>
      <c r="Q43" s="66">
        <f t="shared" si="15"/>
        <v>720</v>
      </c>
      <c r="R43" s="50">
        <v>72</v>
      </c>
      <c r="S43" s="84"/>
      <c r="T43" s="80"/>
    </row>
    <row r="44" spans="1:22" s="14" customFormat="1" ht="18.75" customHeight="1" x14ac:dyDescent="0.15">
      <c r="A44" s="62" t="s">
        <v>71</v>
      </c>
      <c r="B44" s="64" t="s">
        <v>67</v>
      </c>
      <c r="C44" s="65"/>
      <c r="D44" s="49" t="s">
        <v>72</v>
      </c>
      <c r="E44" s="49">
        <v>11</v>
      </c>
      <c r="F44" s="49">
        <v>5</v>
      </c>
      <c r="G44" s="50">
        <f t="shared" si="4"/>
        <v>55</v>
      </c>
      <c r="H44" s="49">
        <v>0.5</v>
      </c>
      <c r="I44" s="66">
        <f t="shared" si="5"/>
        <v>5.5</v>
      </c>
      <c r="J44" s="49"/>
      <c r="K44" s="66">
        <f t="shared" si="6"/>
        <v>0</v>
      </c>
      <c r="L44" s="66"/>
      <c r="M44" s="49"/>
      <c r="N44" s="66">
        <f t="shared" si="7"/>
        <v>0</v>
      </c>
      <c r="O44" s="75">
        <f t="shared" si="14"/>
        <v>0</v>
      </c>
      <c r="P44" s="49">
        <v>11</v>
      </c>
      <c r="Q44" s="66">
        <f t="shared" si="15"/>
        <v>55</v>
      </c>
      <c r="R44" s="50">
        <v>5.5</v>
      </c>
      <c r="S44" s="86"/>
      <c r="T44" s="80"/>
    </row>
    <row r="45" spans="1:22" customFormat="1" ht="19.5" customHeight="1" x14ac:dyDescent="0.15">
      <c r="A45" s="96" t="s">
        <v>73</v>
      </c>
      <c r="B45" s="96"/>
      <c r="C45" s="96"/>
      <c r="D45" s="96"/>
      <c r="E45" s="66"/>
      <c r="F45" s="66"/>
      <c r="G45" s="67">
        <f>SUM(G4:G44)</f>
        <v>18092.52</v>
      </c>
      <c r="H45" s="67"/>
      <c r="I45" s="67">
        <f>SUM(I4:I44)</f>
        <v>1788.7</v>
      </c>
      <c r="J45" s="67"/>
      <c r="K45" s="76">
        <f>SUM(K5:K44)</f>
        <v>2445.1</v>
      </c>
      <c r="L45" s="76">
        <f>SUM(L6:L44)</f>
        <v>221</v>
      </c>
      <c r="M45" s="67"/>
      <c r="N45" s="67">
        <f>SUM(N7:N44)</f>
        <v>7941.8799999999983</v>
      </c>
      <c r="O45" s="67">
        <f>SUM(O4:O44)</f>
        <v>770</v>
      </c>
      <c r="P45" s="67"/>
      <c r="Q45" s="67">
        <f>SUM(Q4:Q44)</f>
        <v>12595.739999999998</v>
      </c>
      <c r="R45" s="76">
        <f>SUM(R4:R44)</f>
        <v>1239.7</v>
      </c>
      <c r="S45" s="86"/>
      <c r="T45" s="87"/>
    </row>
    <row r="46" spans="1:22" customFormat="1" ht="24.95" customHeight="1" x14ac:dyDescent="0.15">
      <c r="A46" s="97" t="s">
        <v>74</v>
      </c>
      <c r="B46" s="97"/>
      <c r="C46" s="68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7"/>
      <c r="P46" s="70"/>
      <c r="Q46" s="70"/>
      <c r="R46" s="70"/>
      <c r="S46" s="69"/>
    </row>
    <row r="47" spans="1:22" customFormat="1" ht="24.95" customHeight="1" x14ac:dyDescent="0.15">
      <c r="A47" s="71"/>
      <c r="B47" s="71"/>
      <c r="C47" s="71"/>
      <c r="D47" s="71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1"/>
    </row>
    <row r="48" spans="1:22" ht="24.95" customHeight="1" x14ac:dyDescent="0.15">
      <c r="A48" s="98" t="s">
        <v>75</v>
      </c>
      <c r="B48" s="99"/>
      <c r="C48" s="99"/>
      <c r="D48" s="99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99"/>
    </row>
    <row r="49" spans="1:19" ht="24.95" customHeight="1" x14ac:dyDescent="0.15">
      <c r="A49" s="71"/>
      <c r="B49" s="71"/>
      <c r="C49" s="71"/>
      <c r="D49" s="71"/>
      <c r="E49" s="72"/>
      <c r="F49" s="72"/>
      <c r="G49" s="73"/>
      <c r="H49" s="72"/>
      <c r="I49" s="78"/>
      <c r="J49" s="72"/>
      <c r="K49" s="73"/>
      <c r="L49" s="73"/>
      <c r="M49" s="72"/>
      <c r="N49" s="73"/>
      <c r="O49" s="78"/>
      <c r="P49" s="72"/>
      <c r="Q49" s="73"/>
      <c r="R49" s="78"/>
      <c r="S49" s="71"/>
    </row>
    <row r="50" spans="1:19" ht="24.95" customHeight="1" x14ac:dyDescent="0.15">
      <c r="A50" s="71"/>
      <c r="B50" s="71"/>
      <c r="C50" s="71"/>
      <c r="D50" s="71"/>
      <c r="E50" s="72"/>
      <c r="F50" s="72"/>
      <c r="G50" s="73"/>
      <c r="H50" s="72"/>
      <c r="I50" s="78"/>
      <c r="J50" s="72"/>
      <c r="K50" s="73"/>
      <c r="L50" s="73"/>
      <c r="M50" s="72"/>
      <c r="N50" s="73"/>
      <c r="O50" s="78"/>
      <c r="P50" s="72"/>
      <c r="Q50" s="73"/>
      <c r="R50" s="78"/>
      <c r="S50" s="88"/>
    </row>
  </sheetData>
  <autoFilter ref="A3:S48" xr:uid="{00000000-0009-0000-0000-000000000000}"/>
  <mergeCells count="7">
    <mergeCell ref="A46:B46"/>
    <mergeCell ref="A48:S48"/>
    <mergeCell ref="A1:S1"/>
    <mergeCell ref="E2:I2"/>
    <mergeCell ref="J2:O2"/>
    <mergeCell ref="P2:R2"/>
    <mergeCell ref="A45:D45"/>
  </mergeCells>
  <phoneticPr fontId="19" type="noConversion"/>
  <pageMargins left="0.118055555555556" right="0.118055555555556" top="0.118055555555556" bottom="0.118055555555556" header="0.31388888888888899" footer="0.31388888888888899"/>
  <pageSetup paperSize="9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tabSelected="1" workbookViewId="0">
      <selection activeCell="H9" sqref="H9"/>
    </sheetView>
  </sheetViews>
  <sheetFormatPr defaultColWidth="8.875" defaultRowHeight="12" x14ac:dyDescent="0.15"/>
  <cols>
    <col min="1" max="1" width="15" style="2" customWidth="1"/>
    <col min="2" max="2" width="15.375" style="2" customWidth="1"/>
    <col min="3" max="3" width="17.25" style="2" customWidth="1"/>
    <col min="4" max="4" width="10.375" style="2"/>
    <col min="5" max="5" width="9.625" style="2" customWidth="1"/>
    <col min="6" max="6" width="6" style="2" customWidth="1"/>
    <col min="7" max="8" width="11.625" style="2" customWidth="1"/>
    <col min="9" max="9" width="11.5" style="2" customWidth="1"/>
    <col min="10" max="10" width="11.75" style="2" customWidth="1"/>
    <col min="11" max="11" width="15.875" style="2" customWidth="1"/>
    <col min="12" max="16384" width="8.875" style="2"/>
  </cols>
  <sheetData>
    <row r="1" spans="1:14" ht="24.75" customHeight="1" x14ac:dyDescent="0.15">
      <c r="A1" s="101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4" ht="28.5" x14ac:dyDescent="0.15">
      <c r="A2" s="3"/>
      <c r="B2" s="3" t="s">
        <v>77</v>
      </c>
      <c r="C2" s="3" t="s">
        <v>78</v>
      </c>
      <c r="D2" s="3" t="s">
        <v>79</v>
      </c>
      <c r="E2" s="3" t="s">
        <v>80</v>
      </c>
      <c r="F2" s="3" t="s">
        <v>81</v>
      </c>
      <c r="G2" s="3" t="s">
        <v>82</v>
      </c>
      <c r="H2" s="3" t="s">
        <v>83</v>
      </c>
      <c r="I2" s="3" t="s">
        <v>84</v>
      </c>
      <c r="J2" s="3" t="s">
        <v>85</v>
      </c>
      <c r="K2" s="3"/>
    </row>
    <row r="3" spans="1:14" ht="18" customHeight="1" x14ac:dyDescent="0.15">
      <c r="A3" s="4" t="s">
        <v>86</v>
      </c>
      <c r="B3" s="3">
        <v>18092.52</v>
      </c>
      <c r="C3" s="3">
        <v>2445.1</v>
      </c>
      <c r="D3" s="3">
        <v>2445.1</v>
      </c>
      <c r="E3" s="3"/>
      <c r="F3" s="3"/>
      <c r="G3" s="3">
        <v>7941.88</v>
      </c>
      <c r="H3" s="3"/>
      <c r="I3" s="3">
        <v>7941.88</v>
      </c>
      <c r="J3" s="3">
        <v>12595.74</v>
      </c>
      <c r="K3" s="3"/>
    </row>
    <row r="4" spans="1:14" ht="19.5" customHeight="1" x14ac:dyDescent="0.15">
      <c r="A4" s="3" t="s">
        <v>87</v>
      </c>
      <c r="B4" s="3">
        <v>1788.7</v>
      </c>
      <c r="C4" s="3">
        <v>221</v>
      </c>
      <c r="D4" s="3">
        <v>221</v>
      </c>
      <c r="E4" s="3"/>
      <c r="F4" s="3"/>
      <c r="G4" s="3">
        <v>770</v>
      </c>
      <c r="H4" s="3"/>
      <c r="I4" s="3">
        <v>770</v>
      </c>
      <c r="J4" s="3">
        <v>1239.7</v>
      </c>
      <c r="K4" s="3"/>
    </row>
    <row r="5" spans="1:14" ht="18.75" customHeight="1" x14ac:dyDescent="0.15">
      <c r="A5" s="102" t="s">
        <v>88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14" ht="28.5" x14ac:dyDescent="0.15">
      <c r="A6" s="3" t="s">
        <v>89</v>
      </c>
      <c r="B6" s="3" t="s">
        <v>90</v>
      </c>
      <c r="C6" s="3" t="s">
        <v>4</v>
      </c>
      <c r="D6" s="3" t="s">
        <v>91</v>
      </c>
      <c r="E6" s="3" t="s">
        <v>7</v>
      </c>
      <c r="F6" s="3" t="s">
        <v>92</v>
      </c>
      <c r="G6" s="3" t="s">
        <v>93</v>
      </c>
      <c r="H6" s="3" t="s">
        <v>94</v>
      </c>
      <c r="I6" s="3" t="s">
        <v>95</v>
      </c>
      <c r="J6" s="3" t="s">
        <v>96</v>
      </c>
      <c r="K6" s="3" t="s">
        <v>97</v>
      </c>
    </row>
    <row r="7" spans="1:14" ht="19.5" customHeight="1" x14ac:dyDescent="0.15">
      <c r="A7" s="105">
        <v>45238</v>
      </c>
      <c r="B7" s="112" t="s">
        <v>98</v>
      </c>
      <c r="C7" s="5" t="s">
        <v>99</v>
      </c>
      <c r="D7" s="6" t="s">
        <v>100</v>
      </c>
      <c r="E7" s="6" t="s">
        <v>24</v>
      </c>
      <c r="F7" s="6">
        <v>6</v>
      </c>
      <c r="G7" s="3">
        <v>34.5</v>
      </c>
      <c r="H7" s="6">
        <f>F7*G7</f>
        <v>207</v>
      </c>
      <c r="I7" s="6">
        <v>3.5</v>
      </c>
      <c r="J7" s="8">
        <f>F7*I7</f>
        <v>21</v>
      </c>
      <c r="K7" s="112">
        <v>18675746188</v>
      </c>
    </row>
    <row r="8" spans="1:14" ht="17.25" customHeight="1" x14ac:dyDescent="0.15">
      <c r="A8" s="106"/>
      <c r="B8" s="113"/>
      <c r="C8" s="5" t="s">
        <v>101</v>
      </c>
      <c r="D8" s="6" t="s">
        <v>102</v>
      </c>
      <c r="E8" s="3" t="s">
        <v>33</v>
      </c>
      <c r="F8" s="6">
        <v>6</v>
      </c>
      <c r="G8" s="6">
        <v>43.8</v>
      </c>
      <c r="H8" s="6">
        <f t="shared" ref="H8" si="0">F8*G8</f>
        <v>262.79999999999995</v>
      </c>
      <c r="I8" s="6">
        <v>4</v>
      </c>
      <c r="J8" s="8">
        <f t="shared" ref="J8" si="1">F8*I8</f>
        <v>24</v>
      </c>
      <c r="K8" s="113"/>
      <c r="N8" s="30"/>
    </row>
    <row r="9" spans="1:14" ht="22.5" customHeight="1" x14ac:dyDescent="0.15">
      <c r="A9" s="107">
        <v>45243</v>
      </c>
      <c r="B9" s="114" t="s">
        <v>103</v>
      </c>
      <c r="C9" s="20" t="s">
        <v>104</v>
      </c>
      <c r="D9" s="21" t="s">
        <v>100</v>
      </c>
      <c r="E9" s="21" t="s">
        <v>24</v>
      </c>
      <c r="F9" s="22">
        <v>5</v>
      </c>
      <c r="G9" s="22">
        <v>59.9</v>
      </c>
      <c r="H9" s="22">
        <v>299.5</v>
      </c>
      <c r="I9" s="22">
        <v>5</v>
      </c>
      <c r="J9" s="31">
        <v>25</v>
      </c>
      <c r="K9" s="117">
        <v>13928204489</v>
      </c>
    </row>
    <row r="10" spans="1:14" ht="18.75" customHeight="1" x14ac:dyDescent="0.15">
      <c r="A10" s="108"/>
      <c r="B10" s="115"/>
      <c r="C10" s="20" t="s">
        <v>105</v>
      </c>
      <c r="D10" s="21" t="s">
        <v>100</v>
      </c>
      <c r="E10" s="20" t="s">
        <v>24</v>
      </c>
      <c r="F10" s="22">
        <v>5</v>
      </c>
      <c r="G10" s="22">
        <v>70.8</v>
      </c>
      <c r="H10" s="22">
        <v>354</v>
      </c>
      <c r="I10" s="22">
        <v>5</v>
      </c>
      <c r="J10" s="31">
        <v>25</v>
      </c>
      <c r="K10" s="119"/>
    </row>
    <row r="11" spans="1:14" ht="18.75" customHeight="1" x14ac:dyDescent="0.15">
      <c r="A11" s="109"/>
      <c r="B11" s="116"/>
      <c r="C11" s="20" t="s">
        <v>106</v>
      </c>
      <c r="D11" s="6" t="s">
        <v>102</v>
      </c>
      <c r="E11" s="3" t="s">
        <v>33</v>
      </c>
      <c r="F11" s="22">
        <v>5</v>
      </c>
      <c r="G11" s="22">
        <v>55.9</v>
      </c>
      <c r="H11" s="22">
        <v>279.5</v>
      </c>
      <c r="I11" s="22">
        <v>5</v>
      </c>
      <c r="J11" s="31">
        <v>25</v>
      </c>
      <c r="K11" s="118"/>
    </row>
    <row r="12" spans="1:14" ht="18.75" customHeight="1" x14ac:dyDescent="0.15">
      <c r="A12" s="110">
        <v>45245</v>
      </c>
      <c r="B12" s="117" t="s">
        <v>107</v>
      </c>
      <c r="C12" s="23" t="s">
        <v>108</v>
      </c>
      <c r="D12" s="22" t="s">
        <v>100</v>
      </c>
      <c r="E12" s="22" t="s">
        <v>24</v>
      </c>
      <c r="F12" s="22">
        <v>6</v>
      </c>
      <c r="G12" s="22">
        <v>33.5</v>
      </c>
      <c r="H12" s="22">
        <v>201</v>
      </c>
      <c r="I12" s="22">
        <v>3.5</v>
      </c>
      <c r="J12" s="31">
        <v>21</v>
      </c>
      <c r="K12" s="117">
        <v>13928239234</v>
      </c>
    </row>
    <row r="13" spans="1:14" ht="18.75" customHeight="1" x14ac:dyDescent="0.15">
      <c r="A13" s="111"/>
      <c r="B13" s="118"/>
      <c r="C13" s="23" t="s">
        <v>109</v>
      </c>
      <c r="D13" s="22" t="s">
        <v>102</v>
      </c>
      <c r="E13" s="23" t="s">
        <v>33</v>
      </c>
      <c r="F13" s="22">
        <v>6</v>
      </c>
      <c r="G13" s="22">
        <v>47.8</v>
      </c>
      <c r="H13" s="22">
        <v>286.8</v>
      </c>
      <c r="I13" s="22">
        <v>5</v>
      </c>
      <c r="J13" s="31">
        <v>30</v>
      </c>
      <c r="K13" s="118"/>
    </row>
    <row r="14" spans="1:14" ht="18.75" customHeight="1" x14ac:dyDescent="0.15">
      <c r="A14" s="24">
        <v>45249</v>
      </c>
      <c r="B14" s="24" t="s">
        <v>110</v>
      </c>
      <c r="C14" s="23" t="s">
        <v>111</v>
      </c>
      <c r="D14" s="22" t="s">
        <v>112</v>
      </c>
      <c r="E14" s="23" t="s">
        <v>24</v>
      </c>
      <c r="F14" s="22">
        <v>5</v>
      </c>
      <c r="G14" s="22">
        <v>110.9</v>
      </c>
      <c r="H14" s="22">
        <v>554.5</v>
      </c>
      <c r="I14" s="22">
        <v>10</v>
      </c>
      <c r="J14" s="31">
        <v>50</v>
      </c>
      <c r="K14" s="23">
        <v>13322833689</v>
      </c>
    </row>
    <row r="15" spans="1:14" ht="20.25" customHeight="1" x14ac:dyDescent="0.15">
      <c r="A15" s="3"/>
      <c r="B15" s="25"/>
      <c r="C15" s="20"/>
      <c r="D15" s="7"/>
      <c r="E15" s="7"/>
      <c r="F15" s="6"/>
      <c r="G15" s="6"/>
      <c r="H15" s="6">
        <f>SUM(H7:H14)</f>
        <v>2445.1</v>
      </c>
      <c r="I15" s="6"/>
      <c r="J15" s="6">
        <f>SUM(J7:J14)</f>
        <v>221</v>
      </c>
      <c r="K15" s="9"/>
    </row>
    <row r="16" spans="1:14" ht="210.95" customHeight="1" x14ac:dyDescent="0.15">
      <c r="A16" s="26"/>
      <c r="B16" s="27"/>
      <c r="C16" s="28"/>
      <c r="D16" s="28"/>
      <c r="E16" s="28"/>
      <c r="F16" s="29"/>
      <c r="G16" s="29"/>
      <c r="H16" s="29"/>
      <c r="I16" s="29"/>
      <c r="J16" s="29"/>
      <c r="K16" s="32"/>
    </row>
    <row r="17" spans="1:15" ht="20.25" customHeight="1" x14ac:dyDescent="0.15"/>
    <row r="18" spans="1:15" ht="20.25" customHeight="1" x14ac:dyDescent="0.15"/>
    <row r="19" spans="1:15" ht="20.25" customHeight="1" x14ac:dyDescent="0.15"/>
    <row r="20" spans="1:15" ht="20.25" customHeight="1" x14ac:dyDescent="0.15"/>
    <row r="21" spans="1:15" ht="20.25" customHeight="1" x14ac:dyDescent="0.15"/>
    <row r="22" spans="1:15" ht="20.25" customHeight="1" x14ac:dyDescent="0.15"/>
    <row r="23" spans="1:15" ht="20.25" customHeight="1" x14ac:dyDescent="0.15"/>
    <row r="24" spans="1:15" ht="20.25" customHeight="1" x14ac:dyDescent="0.15"/>
    <row r="25" spans="1:15" ht="20.25" customHeight="1" x14ac:dyDescent="0.15"/>
    <row r="26" spans="1:15" ht="20.25" customHeight="1" x14ac:dyDescent="0.15"/>
    <row r="27" spans="1:15" ht="20.25" customHeight="1" x14ac:dyDescent="0.15"/>
    <row r="28" spans="1:15" ht="20.25" customHeight="1" x14ac:dyDescent="0.15"/>
    <row r="29" spans="1:15" ht="20.25" customHeight="1" x14ac:dyDescent="0.15"/>
    <row r="30" spans="1:15" customFormat="1" ht="18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s="1" customFormat="1" ht="24.9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0"/>
      <c r="M31" s="11"/>
    </row>
    <row r="32" spans="1:15" customFormat="1" ht="24.9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2"/>
      <c r="M32" s="13"/>
      <c r="N32" s="14"/>
    </row>
    <row r="33" spans="1:14" customFormat="1" ht="24.9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5"/>
      <c r="M33" s="16"/>
      <c r="N33" s="17"/>
    </row>
    <row r="34" spans="1:14" customFormat="1" ht="24.9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8"/>
      <c r="M34" s="19"/>
      <c r="N34" s="1"/>
    </row>
  </sheetData>
  <mergeCells count="11">
    <mergeCell ref="A1:K1"/>
    <mergeCell ref="A5:K5"/>
    <mergeCell ref="A7:A8"/>
    <mergeCell ref="A9:A11"/>
    <mergeCell ref="A12:A13"/>
    <mergeCell ref="B7:B8"/>
    <mergeCell ref="B9:B11"/>
    <mergeCell ref="B12:B13"/>
    <mergeCell ref="K7:K8"/>
    <mergeCell ref="K9:K11"/>
    <mergeCell ref="K12:K13"/>
  </mergeCells>
  <phoneticPr fontId="19" type="noConversion"/>
  <pageMargins left="0.74803149606299202" right="0.74803149606299202" top="0.6" bottom="0.61" header="0.511811023622047" footer="0.511811023622047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Roby Law</cp:lastModifiedBy>
  <cp:lastPrinted>2023-10-23T02:46:00Z</cp:lastPrinted>
  <dcterms:created xsi:type="dcterms:W3CDTF">2006-09-16T00:00:00Z</dcterms:created>
  <dcterms:modified xsi:type="dcterms:W3CDTF">2024-11-11T02:32:27Z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9F7B01B04ED2488E96DA8E93C6FBB480</vt:lpwstr>
  </property>
  <property fmtid="{D5CDD505-2E9C-101B-9397-08002B2CF9AE}" pid="3" name="KSOProductBuildVer">
    <vt:lpwstr>2052-11.8.2.12094</vt:lpwstr>
  </property>
</Properties>
</file>